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" yWindow="-156" windowWidth="19440" windowHeight="61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5" i="1"/>
  <c r="B196" l="1"/>
  <c r="A196"/>
  <c r="L195"/>
  <c r="J195"/>
  <c r="I195"/>
  <c r="H195"/>
  <c r="G195"/>
  <c r="F195"/>
  <c r="B186"/>
  <c r="A186"/>
  <c r="L185"/>
  <c r="J185"/>
  <c r="J196" s="1"/>
  <c r="I185"/>
  <c r="I196" s="1"/>
  <c r="H185"/>
  <c r="H196" s="1"/>
  <c r="G196"/>
  <c r="F185"/>
  <c r="F196" s="1"/>
  <c r="B177"/>
  <c r="A177"/>
  <c r="L176"/>
  <c r="J176"/>
  <c r="I176"/>
  <c r="H176"/>
  <c r="G176"/>
  <c r="F176"/>
  <c r="B167"/>
  <c r="A167"/>
  <c r="L166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F13"/>
  <c r="L196" l="1"/>
  <c r="L177"/>
  <c r="L157"/>
  <c r="L138"/>
  <c r="L119"/>
  <c r="G119"/>
  <c r="L100"/>
  <c r="G100"/>
  <c r="L81"/>
  <c r="G81"/>
  <c r="I81"/>
  <c r="H81"/>
  <c r="L62"/>
  <c r="L43"/>
  <c r="L24"/>
  <c r="F24"/>
  <c r="F197" s="1"/>
  <c r="G24"/>
  <c r="J197"/>
  <c r="I197"/>
  <c r="H197"/>
  <c r="G197" l="1"/>
  <c r="L197"/>
</calcChain>
</file>

<file path=xl/sharedStrings.xml><?xml version="1.0" encoding="utf-8"?>
<sst xmlns="http://schemas.openxmlformats.org/spreadsheetml/2006/main" count="313" uniqueCount="112">
  <si>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</si>
  <si>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</si>
  <si>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</si>
  <si>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</si>
  <si>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</si>
  <si>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</si>
  <si>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</si>
  <si>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</si>
  <si>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</si>
  <si>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</si>
  <si>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</si>
  <si>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</si>
  <si>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</si>
  <si>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</si>
  <si>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</si>
  <si>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</si>
  <si>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</si>
  <si>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</si>
  <si>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</si>
  <si>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</si>
  <si>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</si>
  <si>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</si>
  <si>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</si>
  <si>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</si>
  <si>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</si>
  <si>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</si>
  <si>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</si>
  <si>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</si>
  <si>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</si>
  <si>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</si>
  <si>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</si>
  <si>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</si>
  <si>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</si>
  <si>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</si>
  <si>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</si>
  <si>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</si>
  <si>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</si>
  <si>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</si>
  <si>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</si>
  <si>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</si>
  <si>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</si>
  <si>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</si>
  <si>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</si>
  <si>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</si>
  <si>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Запеканка из творого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</si>
  <si>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</si>
  <si>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</si>
  <si>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</si>
  <si>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</si>
  <si>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</si>
  <si>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</si>
  <si>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 xml:space="preserve">Масло сливочное </t>
  </si>
  <si>
    <t>кисломол.</t>
  </si>
  <si>
    <t>Огурец свежий</t>
  </si>
  <si>
    <t>Омлет натуральный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</si>
  <si>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</si>
  <si>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</si>
  <si>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</si>
  <si>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</si>
  <si>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</si>
  <si>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54-1з</t>
  </si>
  <si>
    <t>Запеканка творожная со сгущенным молоком</t>
  </si>
  <si>
    <t>Кукуруза консервированная</t>
  </si>
  <si>
    <t>Птица отварная</t>
  </si>
  <si>
    <t>Макароны отварные</t>
  </si>
  <si>
    <t>Масло сливочное</t>
  </si>
  <si>
    <t>Банан</t>
  </si>
  <si>
    <t>Помидор</t>
  </si>
  <si>
    <t>Рассольник Ленинградский</t>
  </si>
  <si>
    <t>Рис с овощами</t>
  </si>
  <si>
    <t>Котлета рыбная</t>
  </si>
  <si>
    <t>Батон йодированный</t>
  </si>
  <si>
    <t>Хлеб ржаной</t>
  </si>
  <si>
    <t>54-3гн-2020</t>
  </si>
  <si>
    <t>Салат из отварной свеклы</t>
  </si>
  <si>
    <t>Суп картофельный с бобовыми</t>
  </si>
  <si>
    <t>Каша гречневая рассыпчатая</t>
  </si>
  <si>
    <t>Печень туш в смет соусе</t>
  </si>
  <si>
    <t>Компот из изюма</t>
  </si>
  <si>
    <t>359/408</t>
  </si>
  <si>
    <t>Салат витаминный</t>
  </si>
  <si>
    <t>Суп картоф с крупой</t>
  </si>
  <si>
    <t xml:space="preserve">Шницель припущенный из кур </t>
  </si>
  <si>
    <t>54-2гн-2020</t>
  </si>
  <si>
    <t>Винегрет</t>
  </si>
  <si>
    <t>Уха с крупой</t>
  </si>
  <si>
    <t>Плов из отварной птицы</t>
  </si>
  <si>
    <t>Компот из смеси сухофруктов</t>
  </si>
  <si>
    <t>Салат картоф с огурцом</t>
  </si>
  <si>
    <t>Борщ с картофелем</t>
  </si>
  <si>
    <t>Пюре картофельное</t>
  </si>
  <si>
    <t>Рыба запеченая под молоч соусом</t>
  </si>
  <si>
    <t>100/40</t>
  </si>
  <si>
    <t>Напиток из шиповника</t>
  </si>
  <si>
    <t>Салат из свежих огурцов и помидоров</t>
  </si>
  <si>
    <t>Суп картофельный с клецками</t>
  </si>
  <si>
    <t>Кнели куриные</t>
  </si>
  <si>
    <t>Компот из кураги</t>
  </si>
  <si>
    <t>Салат из свеклы с сол огурцом</t>
  </si>
  <si>
    <t>Суп картофельный с мясными фрикадельками</t>
  </si>
  <si>
    <t>Рагу из овощей</t>
  </si>
  <si>
    <t>Биточек припущенный из кур</t>
  </si>
  <si>
    <t>Азу по-татарски</t>
  </si>
  <si>
    <t>Салат из белокочанной капусты с морковью</t>
  </si>
  <si>
    <t>Оладьи из печени по-кунцевски</t>
  </si>
  <si>
    <t>Щи из свежей капусты</t>
  </si>
  <si>
    <t>Рис отварной</t>
  </si>
  <si>
    <t>Котлета рубленная из цыплят</t>
  </si>
  <si>
    <t>Кисель плодово-ягодный</t>
  </si>
  <si>
    <t>54-6г-2020</t>
  </si>
  <si>
    <t>МКОУ "Липковская СОШ № 2"</t>
  </si>
  <si>
    <t>Галочкина Марина Валентиновна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</si>
</sst>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259">
    <xf numFmtId="0" fontId="0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13" fillId="0" borderId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11" borderId="21" applyNumberFormat="0" applyAlignment="0" applyProtection="0"/>
    <xf numFmtId="0" fontId="17" fillId="24" borderId="22" applyNumberFormat="0" applyAlignment="0" applyProtection="0"/>
    <xf numFmtId="0" fontId="18" fillId="24" borderId="21" applyNumberFormat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25" borderId="27" applyNumberFormat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7" borderId="28" applyNumberFormat="0" applyFont="0" applyAlignment="0" applyProtection="0"/>
    <xf numFmtId="0" fontId="29" fillId="0" borderId="2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2" fillId="5" borderId="30" xfId="84" applyFont="1" applyFill="1" applyBorder="1" applyAlignment="1">
      <alignment horizontal="center"/>
    </xf>
    <xf numFmtId="0" fontId="2" fillId="0" borderId="2" xfId="0" applyFont="1" applyBorder="1"/>
    <xf numFmtId="0" fontId="32" fillId="5" borderId="30" xfId="252" applyFont="1" applyFill="1" applyBorder="1" applyAlignment="1">
      <alignment horizontal="left" vertical="center" wrapText="1"/>
    </xf>
    <xf numFmtId="0" fontId="32" fillId="5" borderId="30" xfId="294" applyFont="1" applyFill="1" applyBorder="1" applyAlignment="1">
      <alignment horizontal="center"/>
    </xf>
    <xf numFmtId="0" fontId="32" fillId="5" borderId="30" xfId="336" applyFont="1" applyFill="1" applyBorder="1" applyAlignment="1">
      <alignment horizontal="center"/>
    </xf>
    <xf numFmtId="0" fontId="32" fillId="5" borderId="31" xfId="336" applyFont="1" applyFill="1" applyBorder="1" applyAlignment="1">
      <alignment horizontal="center"/>
    </xf>
    <xf numFmtId="0" fontId="32" fillId="5" borderId="31" xfId="252" applyFont="1" applyFill="1" applyBorder="1" applyAlignment="1">
      <alignment horizontal="left" wrapText="1"/>
    </xf>
    <xf numFmtId="0" fontId="32" fillId="5" borderId="30" xfId="252" applyFont="1" applyFill="1" applyBorder="1" applyAlignment="1">
      <alignment vertical="center" wrapText="1"/>
    </xf>
    <xf numFmtId="0" fontId="32" fillId="5" borderId="31" xfId="252" applyFont="1" applyFill="1" applyBorder="1" applyAlignment="1">
      <alignment horizontal="left" vertical="center" wrapText="1"/>
    </xf>
    <xf numFmtId="0" fontId="32" fillId="5" borderId="30" xfId="420" applyFont="1" applyFill="1" applyBorder="1" applyAlignment="1">
      <alignment horizontal="left" vertical="center" wrapText="1"/>
    </xf>
    <xf numFmtId="0" fontId="32" fillId="5" borderId="30" xfId="456" applyFont="1" applyFill="1" applyBorder="1" applyAlignment="1">
      <alignment horizontal="center"/>
    </xf>
    <xf numFmtId="0" fontId="32" fillId="5" borderId="30" xfId="498" applyFont="1" applyFill="1" applyBorder="1" applyAlignment="1">
      <alignment horizontal="center"/>
    </xf>
    <xf numFmtId="0" fontId="32" fillId="5" borderId="31" xfId="498" applyFont="1" applyFill="1" applyBorder="1" applyAlignment="1">
      <alignment horizontal="center"/>
    </xf>
    <xf numFmtId="0" fontId="32" fillId="5" borderId="30" xfId="420" applyFont="1" applyFill="1" applyBorder="1" applyAlignment="1">
      <alignment vertical="center" wrapText="1"/>
    </xf>
    <xf numFmtId="0" fontId="32" fillId="5" borderId="31" xfId="42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/>
    </xf>
    <xf numFmtId="0" fontId="32" fillId="5" borderId="30" xfId="588" applyFont="1" applyFill="1" applyBorder="1" applyAlignment="1">
      <alignment horizontal="left" vertical="center" wrapText="1"/>
    </xf>
    <xf numFmtId="0" fontId="32" fillId="5" borderId="30" xfId="588" applyFont="1" applyFill="1" applyBorder="1" applyAlignment="1">
      <alignment horizontal="center"/>
    </xf>
    <xf numFmtId="0" fontId="32" fillId="5" borderId="31" xfId="588" applyFont="1" applyFill="1" applyBorder="1" applyAlignment="1">
      <alignment horizontal="center"/>
    </xf>
    <xf numFmtId="0" fontId="32" fillId="5" borderId="30" xfId="588" applyFont="1" applyFill="1" applyBorder="1" applyAlignment="1">
      <alignment vertical="center" wrapText="1"/>
    </xf>
    <xf numFmtId="0" fontId="32" fillId="5" borderId="31" xfId="588" applyFont="1" applyFill="1" applyBorder="1" applyAlignment="1">
      <alignment horizontal="left" vertical="center" wrapText="1"/>
    </xf>
    <xf numFmtId="0" fontId="32" fillId="5" borderId="30" xfId="672" applyFont="1" applyFill="1" applyBorder="1" applyAlignment="1">
      <alignment horizontal="left" vertical="center" wrapText="1"/>
    </xf>
    <xf numFmtId="0" fontId="32" fillId="5" borderId="30" xfId="672" applyFont="1" applyFill="1" applyBorder="1" applyAlignment="1">
      <alignment horizontal="center"/>
    </xf>
    <xf numFmtId="0" fontId="32" fillId="5" borderId="31" xfId="672" applyFont="1" applyFill="1" applyBorder="1" applyAlignment="1">
      <alignment horizontal="center"/>
    </xf>
    <xf numFmtId="0" fontId="32" fillId="5" borderId="31" xfId="672" applyFont="1" applyFill="1" applyBorder="1" applyAlignment="1">
      <alignment horizontal="left" wrapText="1"/>
    </xf>
    <xf numFmtId="0" fontId="32" fillId="5" borderId="30" xfId="672" applyFont="1" applyFill="1" applyBorder="1" applyAlignment="1">
      <alignment horizontal="left" wrapText="1"/>
    </xf>
    <xf numFmtId="0" fontId="32" fillId="5" borderId="30" xfId="672" applyFont="1" applyFill="1" applyBorder="1" applyAlignment="1">
      <alignment vertical="center" wrapText="1"/>
    </xf>
    <xf numFmtId="0" fontId="32" fillId="5" borderId="31" xfId="672" applyFont="1" applyFill="1" applyBorder="1" applyAlignment="1">
      <alignment horizontal="left" vertical="center" wrapText="1"/>
    </xf>
    <xf numFmtId="0" fontId="32" fillId="5" borderId="30" xfId="756" applyFont="1" applyFill="1" applyBorder="1" applyAlignment="1">
      <alignment horizontal="left" vertical="center" wrapText="1"/>
    </xf>
    <xf numFmtId="0" fontId="32" fillId="5" borderId="30" xfId="756" applyFont="1" applyFill="1" applyBorder="1" applyAlignment="1">
      <alignment horizontal="center"/>
    </xf>
    <xf numFmtId="0" fontId="32" fillId="5" borderId="31" xfId="756" applyFont="1" applyFill="1" applyBorder="1" applyAlignment="1">
      <alignment horizontal="center"/>
    </xf>
    <xf numFmtId="0" fontId="32" fillId="5" borderId="31" xfId="756" applyFont="1" applyFill="1" applyBorder="1" applyAlignment="1">
      <alignment horizontal="left" wrapText="1"/>
    </xf>
    <xf numFmtId="0" fontId="32" fillId="5" borderId="30" xfId="756" applyFont="1" applyFill="1" applyBorder="1" applyAlignment="1">
      <alignment horizontal="left" wrapText="1"/>
    </xf>
    <xf numFmtId="0" fontId="32" fillId="5" borderId="30" xfId="756" applyFont="1" applyFill="1" applyBorder="1" applyAlignment="1">
      <alignment vertical="center" wrapText="1"/>
    </xf>
    <xf numFmtId="0" fontId="32" fillId="5" borderId="31" xfId="756" applyFont="1" applyFill="1" applyBorder="1" applyAlignment="1">
      <alignment horizontal="left" vertical="center" wrapText="1"/>
    </xf>
    <xf numFmtId="0" fontId="32" fillId="5" borderId="30" xfId="840" applyFont="1" applyFill="1" applyBorder="1" applyAlignment="1">
      <alignment horizontal="left" wrapText="1"/>
    </xf>
    <xf numFmtId="0" fontId="32" fillId="5" borderId="30" xfId="840" applyFont="1" applyFill="1" applyBorder="1" applyAlignment="1">
      <alignment horizontal="center"/>
    </xf>
    <xf numFmtId="0" fontId="32" fillId="5" borderId="31" xfId="840" applyFont="1" applyFill="1" applyBorder="1" applyAlignment="1">
      <alignment horizontal="center"/>
    </xf>
    <xf numFmtId="0" fontId="32" fillId="5" borderId="30" xfId="840" applyFont="1" applyFill="1" applyBorder="1" applyAlignment="1">
      <alignment horizontal="left" vertical="center" wrapText="1"/>
    </xf>
    <xf numFmtId="0" fontId="32" fillId="5" borderId="30" xfId="840" applyFont="1" applyFill="1" applyBorder="1" applyAlignment="1">
      <alignment vertical="center" wrapText="1"/>
    </xf>
    <xf numFmtId="0" fontId="32" fillId="5" borderId="31" xfId="840" applyFont="1" applyFill="1" applyBorder="1" applyAlignment="1">
      <alignment horizontal="left" vertical="center" wrapText="1"/>
    </xf>
    <xf numFmtId="0" fontId="4" fillId="5" borderId="0" xfId="0" applyFont="1" applyFill="1"/>
    <xf numFmtId="0" fontId="32" fillId="5" borderId="30" xfId="924" applyFont="1" applyFill="1" applyBorder="1" applyAlignment="1">
      <alignment horizontal="left" vertical="center" wrapText="1"/>
    </xf>
    <xf numFmtId="0" fontId="32" fillId="5" borderId="30" xfId="924" applyFont="1" applyFill="1" applyBorder="1" applyAlignment="1">
      <alignment horizontal="center"/>
    </xf>
    <xf numFmtId="0" fontId="32" fillId="5" borderId="31" xfId="924" applyFont="1" applyFill="1" applyBorder="1" applyAlignment="1">
      <alignment horizontal="center"/>
    </xf>
    <xf numFmtId="0" fontId="32" fillId="5" borderId="31" xfId="924" applyFont="1" applyFill="1" applyBorder="1" applyAlignment="1">
      <alignment horizontal="left" vertical="center" wrapText="1"/>
    </xf>
    <xf numFmtId="0" fontId="32" fillId="5" borderId="30" xfId="924" applyFont="1" applyFill="1" applyBorder="1" applyAlignment="1">
      <alignment vertical="center" wrapText="1"/>
    </xf>
    <xf numFmtId="0" fontId="32" fillId="5" borderId="30" xfId="1091" applyFont="1" applyFill="1" applyBorder="1" applyAlignment="1">
      <alignment horizontal="left" vertical="center" wrapText="1"/>
    </xf>
    <xf numFmtId="0" fontId="32" fillId="5" borderId="30" xfId="1091" applyFont="1" applyFill="1" applyBorder="1" applyAlignment="1">
      <alignment horizontal="center"/>
    </xf>
    <xf numFmtId="0" fontId="32" fillId="5" borderId="31" xfId="1091" applyFont="1" applyFill="1" applyBorder="1" applyAlignment="1">
      <alignment horizontal="center"/>
    </xf>
    <xf numFmtId="0" fontId="32" fillId="5" borderId="31" xfId="1091" applyFont="1" applyFill="1" applyBorder="1" applyAlignment="1">
      <alignment horizontal="left" wrapText="1"/>
    </xf>
    <xf numFmtId="0" fontId="32" fillId="5" borderId="31" xfId="1091" applyFont="1" applyFill="1" applyBorder="1" applyAlignment="1">
      <alignment horizontal="left" vertical="center" wrapText="1"/>
    </xf>
    <xf numFmtId="0" fontId="32" fillId="5" borderId="30" xfId="1091" applyFont="1" applyFill="1" applyBorder="1" applyAlignment="1">
      <alignment vertical="center" wrapText="1"/>
    </xf>
    <xf numFmtId="0" fontId="32" fillId="5" borderId="30" xfId="1175" applyFont="1" applyFill="1" applyBorder="1" applyAlignment="1">
      <alignment horizontal="left" vertical="center" wrapText="1"/>
    </xf>
    <xf numFmtId="0" fontId="32" fillId="5" borderId="30" xfId="1175" applyFont="1" applyFill="1" applyBorder="1" applyAlignment="1">
      <alignment horizontal="center"/>
    </xf>
    <xf numFmtId="0" fontId="32" fillId="5" borderId="31" xfId="1175" applyFont="1" applyFill="1" applyBorder="1" applyAlignment="1">
      <alignment horizontal="center"/>
    </xf>
    <xf numFmtId="0" fontId="32" fillId="5" borderId="31" xfId="1175" applyFont="1" applyFill="1" applyBorder="1" applyAlignment="1">
      <alignment horizontal="left" wrapText="1"/>
    </xf>
    <xf numFmtId="0" fontId="32" fillId="5" borderId="30" xfId="1175" applyFont="1" applyFill="1" applyBorder="1" applyAlignment="1">
      <alignment vertical="center" wrapText="1"/>
    </xf>
    <xf numFmtId="0" fontId="32" fillId="5" borderId="31" xfId="1175" applyFont="1" applyFill="1" applyBorder="1" applyAlignment="1">
      <alignment horizontal="left" vertical="center" wrapText="1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32" fillId="5" borderId="31" xfId="204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0" borderId="36" xfId="0" applyFont="1" applyBorder="1" applyAlignment="1">
      <alignment horizontal="center" vertical="top" wrapText="1"/>
    </xf>
    <xf numFmtId="0" fontId="4" fillId="3" borderId="37" xfId="0" applyFont="1" applyFill="1" applyBorder="1" applyAlignment="1">
      <alignment horizontal="center" vertical="top" wrapText="1"/>
    </xf>
    <xf numFmtId="0" fontId="32" fillId="5" borderId="31" xfId="372" applyFont="1" applyFill="1" applyBorder="1" applyAlignment="1">
      <alignment horizontal="center"/>
    </xf>
    <xf numFmtId="0" fontId="32" fillId="5" borderId="31" xfId="540" applyFont="1" applyFill="1" applyBorder="1" applyAlignment="1">
      <alignment horizontal="center"/>
    </xf>
    <xf numFmtId="0" fontId="32" fillId="5" borderId="31" xfId="630" applyFont="1" applyFill="1" applyBorder="1" applyAlignment="1">
      <alignment horizontal="center"/>
    </xf>
    <xf numFmtId="0" fontId="32" fillId="5" borderId="31" xfId="708" applyFont="1" applyFill="1" applyBorder="1" applyAlignment="1">
      <alignment horizontal="center"/>
    </xf>
    <xf numFmtId="0" fontId="32" fillId="5" borderId="31" xfId="708" applyNumberFormat="1" applyFont="1" applyFill="1" applyBorder="1" applyAlignment="1">
      <alignment horizontal="center"/>
    </xf>
    <xf numFmtId="0" fontId="32" fillId="5" borderId="31" xfId="792" applyFont="1" applyFill="1" applyBorder="1" applyAlignment="1">
      <alignment horizontal="center"/>
    </xf>
    <xf numFmtId="0" fontId="32" fillId="5" borderId="31" xfId="876" applyFont="1" applyFill="1" applyBorder="1" applyAlignment="1">
      <alignment horizontal="center"/>
    </xf>
    <xf numFmtId="0" fontId="32" fillId="5" borderId="31" xfId="960" applyFont="1" applyFill="1" applyBorder="1" applyAlignment="1">
      <alignment horizontal="center"/>
    </xf>
    <xf numFmtId="0" fontId="4" fillId="5" borderId="31" xfId="0" applyFont="1" applyFill="1" applyBorder="1" applyAlignment="1" applyProtection="1">
      <alignment horizontal="center" vertical="top" wrapText="1"/>
      <protection locked="0"/>
    </xf>
    <xf numFmtId="0" fontId="32" fillId="5" borderId="31" xfId="1043" applyFont="1" applyFill="1" applyBorder="1" applyAlignment="1">
      <alignment horizontal="center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32" fillId="5" borderId="31" xfId="1127" applyFont="1" applyFill="1" applyBorder="1" applyAlignment="1">
      <alignment horizontal="center"/>
    </xf>
    <xf numFmtId="0" fontId="4" fillId="2" borderId="38" xfId="0" applyFont="1" applyFill="1" applyBorder="1" applyAlignment="1" applyProtection="1">
      <alignment horizontal="center" vertical="top" wrapText="1"/>
      <protection locked="0"/>
    </xf>
    <xf numFmtId="0" fontId="32" fillId="5" borderId="31" xfId="1211" applyFont="1" applyFill="1" applyBorder="1" applyAlignment="1">
      <alignment horizontal="center"/>
    </xf>
    <xf numFmtId="0" fontId="4" fillId="5" borderId="35" xfId="0" applyFont="1" applyFill="1" applyBorder="1" applyAlignment="1" applyProtection="1">
      <alignment horizontal="center" vertical="top" wrapText="1"/>
      <protection locked="0"/>
    </xf>
    <xf numFmtId="0" fontId="4" fillId="5" borderId="36" xfId="0" applyFont="1" applyFill="1" applyBorder="1" applyAlignment="1" applyProtection="1">
      <alignment horizontal="center" vertical="top" wrapText="1"/>
      <protection locked="0"/>
    </xf>
    <xf numFmtId="0" fontId="4" fillId="5" borderId="36" xfId="0" applyFont="1" applyFill="1" applyBorder="1" applyAlignment="1">
      <alignment horizontal="center" vertical="top" wrapText="1"/>
    </xf>
    <xf numFmtId="0" fontId="4" fillId="5" borderId="37" xfId="0" applyFont="1" applyFill="1" applyBorder="1" applyAlignment="1">
      <alignment horizontal="center" vertical="top" wrapText="1"/>
    </xf>
    <xf numFmtId="0" fontId="32" fillId="5" borderId="30" xfId="42" applyFont="1" applyFill="1" applyBorder="1" applyAlignment="1">
      <alignment horizontal="left" vertical="center" wrapText="1"/>
    </xf>
    <xf numFmtId="0" fontId="32" fillId="5" borderId="31" xfId="42" applyFont="1" applyFill="1" applyBorder="1" applyAlignment="1">
      <alignment horizontal="left" wrapText="1"/>
    </xf>
    <xf numFmtId="0" fontId="32" fillId="5" borderId="31" xfId="42" applyFont="1" applyFill="1" applyBorder="1" applyAlignment="1">
      <alignment horizontal="left" vertical="center" wrapText="1"/>
    </xf>
    <xf numFmtId="0" fontId="32" fillId="5" borderId="30" xfId="42" applyFont="1" applyFill="1" applyBorder="1" applyAlignment="1">
      <alignment vertical="center" wrapText="1"/>
    </xf>
    <xf numFmtId="0" fontId="1" fillId="0" borderId="2" xfId="0" applyFont="1" applyBorder="1"/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32" fillId="5" borderId="30" xfId="126" applyNumberFormat="1" applyFont="1" applyFill="1" applyBorder="1" applyAlignment="1">
      <alignment horizontal="center"/>
    </xf>
    <xf numFmtId="1" fontId="32" fillId="5" borderId="31" xfId="168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259">
    <cellStyle name="20% - Акцент1 10" xfId="337"/>
    <cellStyle name="20% - Акцент1 11" xfId="379"/>
    <cellStyle name="20% - Акцент1 12" xfId="421"/>
    <cellStyle name="20% - Акцент1 13" xfId="463"/>
    <cellStyle name="20% - Акцент1 14" xfId="505"/>
    <cellStyle name="20% - Акцент1 15" xfId="547"/>
    <cellStyle name="20% - Акцент1 16" xfId="589"/>
    <cellStyle name="20% - Акцент1 17" xfId="631"/>
    <cellStyle name="20% - Акцент1 18" xfId="673"/>
    <cellStyle name="20% - Акцент1 19" xfId="715"/>
    <cellStyle name="20% - Акцент1 2" xfId="1"/>
    <cellStyle name="20% - Акцент1 20" xfId="757"/>
    <cellStyle name="20% - Акцент1 21" xfId="799"/>
    <cellStyle name="20% - Акцент1 22" xfId="841"/>
    <cellStyle name="20% - Акцент1 23" xfId="883"/>
    <cellStyle name="20% - Акцент1 24" xfId="925"/>
    <cellStyle name="20% - Акцент1 25" xfId="967"/>
    <cellStyle name="20% - Акцент1 26" xfId="1008"/>
    <cellStyle name="20% - Акцент1 27" xfId="1050"/>
    <cellStyle name="20% - Акцент1 28" xfId="1092"/>
    <cellStyle name="20% - Акцент1 29" xfId="1134"/>
    <cellStyle name="20% - Акцент1 3" xfId="43"/>
    <cellStyle name="20% - Акцент1 30" xfId="1176"/>
    <cellStyle name="20% - Акцент1 31" xfId="1218"/>
    <cellStyle name="20% - Акцент1 4" xfId="85"/>
    <cellStyle name="20% - Акцент1 5" xfId="127"/>
    <cellStyle name="20% - Акцент1 6" xfId="169"/>
    <cellStyle name="20% - Акцент1 7" xfId="211"/>
    <cellStyle name="20% - Акцент1 8" xfId="253"/>
    <cellStyle name="20% - Акцент1 9" xfId="295"/>
    <cellStyle name="20% - Акцент2 10" xfId="338"/>
    <cellStyle name="20% - Акцент2 11" xfId="380"/>
    <cellStyle name="20% - Акцент2 12" xfId="422"/>
    <cellStyle name="20% - Акцент2 13" xfId="464"/>
    <cellStyle name="20% - Акцент2 14" xfId="506"/>
    <cellStyle name="20% - Акцент2 15" xfId="548"/>
    <cellStyle name="20% - Акцент2 16" xfId="590"/>
    <cellStyle name="20% - Акцент2 17" xfId="632"/>
    <cellStyle name="20% - Акцент2 18" xfId="674"/>
    <cellStyle name="20% - Акцент2 19" xfId="716"/>
    <cellStyle name="20% - Акцент2 2" xfId="2"/>
    <cellStyle name="20% - Акцент2 20" xfId="758"/>
    <cellStyle name="20% - Акцент2 21" xfId="800"/>
    <cellStyle name="20% - Акцент2 22" xfId="842"/>
    <cellStyle name="20% - Акцент2 23" xfId="884"/>
    <cellStyle name="20% - Акцент2 24" xfId="926"/>
    <cellStyle name="20% - Акцент2 25" xfId="968"/>
    <cellStyle name="20% - Акцент2 26" xfId="1009"/>
    <cellStyle name="20% - Акцент2 27" xfId="1051"/>
    <cellStyle name="20% - Акцент2 28" xfId="1093"/>
    <cellStyle name="20% - Акцент2 29" xfId="1135"/>
    <cellStyle name="20% - Акцент2 3" xfId="44"/>
    <cellStyle name="20% - Акцент2 30" xfId="1177"/>
    <cellStyle name="20% - Акцент2 31" xfId="1219"/>
    <cellStyle name="20% - Акцент2 4" xfId="86"/>
    <cellStyle name="20% - Акцент2 5" xfId="128"/>
    <cellStyle name="20% - Акцент2 6" xfId="170"/>
    <cellStyle name="20% - Акцент2 7" xfId="212"/>
    <cellStyle name="20% - Акцент2 8" xfId="254"/>
    <cellStyle name="20% - Акцент2 9" xfId="296"/>
    <cellStyle name="20% - Акцент3 10" xfId="339"/>
    <cellStyle name="20% - Акцент3 11" xfId="381"/>
    <cellStyle name="20% - Акцент3 12" xfId="423"/>
    <cellStyle name="20% - Акцент3 13" xfId="465"/>
    <cellStyle name="20% - Акцент3 14" xfId="507"/>
    <cellStyle name="20% - Акцент3 15" xfId="549"/>
    <cellStyle name="20% - Акцент3 16" xfId="591"/>
    <cellStyle name="20% - Акцент3 17" xfId="633"/>
    <cellStyle name="20% - Акцент3 18" xfId="675"/>
    <cellStyle name="20% - Акцент3 19" xfId="717"/>
    <cellStyle name="20% - Акцент3 2" xfId="3"/>
    <cellStyle name="20% - Акцент3 20" xfId="759"/>
    <cellStyle name="20% - Акцент3 21" xfId="801"/>
    <cellStyle name="20% - Акцент3 22" xfId="843"/>
    <cellStyle name="20% - Акцент3 23" xfId="885"/>
    <cellStyle name="20% - Акцент3 24" xfId="927"/>
    <cellStyle name="20% - Акцент3 25" xfId="969"/>
    <cellStyle name="20% - Акцент3 26" xfId="1010"/>
    <cellStyle name="20% - Акцент3 27" xfId="1052"/>
    <cellStyle name="20% - Акцент3 28" xfId="1094"/>
    <cellStyle name="20% - Акцент3 29" xfId="1136"/>
    <cellStyle name="20% - Акцент3 3" xfId="45"/>
    <cellStyle name="20% - Акцент3 30" xfId="1178"/>
    <cellStyle name="20% - Акцент3 31" xfId="1220"/>
    <cellStyle name="20% - Акцент3 4" xfId="87"/>
    <cellStyle name="20% - Акцент3 5" xfId="129"/>
    <cellStyle name="20% - Акцент3 6" xfId="171"/>
    <cellStyle name="20% - Акцент3 7" xfId="213"/>
    <cellStyle name="20% - Акцент3 8" xfId="255"/>
    <cellStyle name="20% - Акцент3 9" xfId="297"/>
    <cellStyle name="20% - Акцент4 10" xfId="340"/>
    <cellStyle name="20% - Акцент4 11" xfId="382"/>
    <cellStyle name="20% - Акцент4 12" xfId="424"/>
    <cellStyle name="20% - Акцент4 13" xfId="466"/>
    <cellStyle name="20% - Акцент4 14" xfId="508"/>
    <cellStyle name="20% - Акцент4 15" xfId="550"/>
    <cellStyle name="20% - Акцент4 16" xfId="592"/>
    <cellStyle name="20% - Акцент4 17" xfId="634"/>
    <cellStyle name="20% - Акцент4 18" xfId="676"/>
    <cellStyle name="20% - Акцент4 19" xfId="718"/>
    <cellStyle name="20% - Акцент4 2" xfId="4"/>
    <cellStyle name="20% - Акцент4 20" xfId="760"/>
    <cellStyle name="20% - Акцент4 21" xfId="802"/>
    <cellStyle name="20% - Акцент4 22" xfId="844"/>
    <cellStyle name="20% - Акцент4 23" xfId="886"/>
    <cellStyle name="20% - Акцент4 24" xfId="928"/>
    <cellStyle name="20% - Акцент4 25" xfId="970"/>
    <cellStyle name="20% - Акцент4 26" xfId="1011"/>
    <cellStyle name="20% - Акцент4 27" xfId="1053"/>
    <cellStyle name="20% - Акцент4 28" xfId="1095"/>
    <cellStyle name="20% - Акцент4 29" xfId="1137"/>
    <cellStyle name="20% - Акцент4 3" xfId="46"/>
    <cellStyle name="20% - Акцент4 30" xfId="1179"/>
    <cellStyle name="20% - Акцент4 31" xfId="1221"/>
    <cellStyle name="20% - Акцент4 4" xfId="88"/>
    <cellStyle name="20% - Акцент4 5" xfId="130"/>
    <cellStyle name="20% - Акцент4 6" xfId="172"/>
    <cellStyle name="20% - Акцент4 7" xfId="214"/>
    <cellStyle name="20% - Акцент4 8" xfId="256"/>
    <cellStyle name="20% - Акцент4 9" xfId="298"/>
    <cellStyle name="20% - Акцент5 10" xfId="341"/>
    <cellStyle name="20% - Акцент5 11" xfId="383"/>
    <cellStyle name="20% - Акцент5 12" xfId="425"/>
    <cellStyle name="20% - Акцент5 13" xfId="467"/>
    <cellStyle name="20% - Акцент5 14" xfId="509"/>
    <cellStyle name="20% - Акцент5 15" xfId="551"/>
    <cellStyle name="20% - Акцент5 16" xfId="593"/>
    <cellStyle name="20% - Акцент5 17" xfId="635"/>
    <cellStyle name="20% - Акцент5 18" xfId="677"/>
    <cellStyle name="20% - Акцент5 19" xfId="719"/>
    <cellStyle name="20% - Акцент5 2" xfId="5"/>
    <cellStyle name="20% - Акцент5 20" xfId="761"/>
    <cellStyle name="20% - Акцент5 21" xfId="803"/>
    <cellStyle name="20% - Акцент5 22" xfId="845"/>
    <cellStyle name="20% - Акцент5 23" xfId="887"/>
    <cellStyle name="20% - Акцент5 24" xfId="929"/>
    <cellStyle name="20% - Акцент5 25" xfId="971"/>
    <cellStyle name="20% - Акцент5 26" xfId="1012"/>
    <cellStyle name="20% - Акцент5 27" xfId="1054"/>
    <cellStyle name="20% - Акцент5 28" xfId="1096"/>
    <cellStyle name="20% - Акцент5 29" xfId="1138"/>
    <cellStyle name="20% - Акцент5 3" xfId="47"/>
    <cellStyle name="20% - Акцент5 30" xfId="1180"/>
    <cellStyle name="20% - Акцент5 31" xfId="1222"/>
    <cellStyle name="20% - Акцент5 4" xfId="89"/>
    <cellStyle name="20% - Акцент5 5" xfId="131"/>
    <cellStyle name="20% - Акцент5 6" xfId="173"/>
    <cellStyle name="20% - Акцент5 7" xfId="215"/>
    <cellStyle name="20% - Акцент5 8" xfId="257"/>
    <cellStyle name="20% - Акцент5 9" xfId="299"/>
    <cellStyle name="20% - Акцент6 10" xfId="342"/>
    <cellStyle name="20% - Акцент6 11" xfId="384"/>
    <cellStyle name="20% - Акцент6 12" xfId="426"/>
    <cellStyle name="20% - Акцент6 13" xfId="468"/>
    <cellStyle name="20% - Акцент6 14" xfId="510"/>
    <cellStyle name="20% - Акцент6 15" xfId="552"/>
    <cellStyle name="20% - Акцент6 16" xfId="594"/>
    <cellStyle name="20% - Акцент6 17" xfId="636"/>
    <cellStyle name="20% - Акцент6 18" xfId="678"/>
    <cellStyle name="20% - Акцент6 19" xfId="720"/>
    <cellStyle name="20% - Акцент6 2" xfId="6"/>
    <cellStyle name="20% - Акцент6 20" xfId="762"/>
    <cellStyle name="20% - Акцент6 21" xfId="804"/>
    <cellStyle name="20% - Акцент6 22" xfId="846"/>
    <cellStyle name="20% - Акцент6 23" xfId="888"/>
    <cellStyle name="20% - Акцент6 24" xfId="930"/>
    <cellStyle name="20% - Акцент6 25" xfId="972"/>
    <cellStyle name="20% - Акцент6 26" xfId="1013"/>
    <cellStyle name="20% - Акцент6 27" xfId="1055"/>
    <cellStyle name="20% - Акцент6 28" xfId="1097"/>
    <cellStyle name="20% - Акцент6 29" xfId="1139"/>
    <cellStyle name="20% - Акцент6 3" xfId="48"/>
    <cellStyle name="20% - Акцент6 30" xfId="1181"/>
    <cellStyle name="20% - Акцент6 31" xfId="1223"/>
    <cellStyle name="20% - Акцент6 4" xfId="90"/>
    <cellStyle name="20% - Акцент6 5" xfId="132"/>
    <cellStyle name="20% - Акцент6 6" xfId="174"/>
    <cellStyle name="20% - Акцент6 7" xfId="216"/>
    <cellStyle name="20% - Акцент6 8" xfId="258"/>
    <cellStyle name="20% - Акцент6 9" xfId="300"/>
    <cellStyle name="40% - Акцент1 10" xfId="343"/>
    <cellStyle name="40% - Акцент1 11" xfId="385"/>
    <cellStyle name="40% - Акцент1 12" xfId="427"/>
    <cellStyle name="40% - Акцент1 13" xfId="469"/>
    <cellStyle name="40% - Акцент1 14" xfId="511"/>
    <cellStyle name="40% - Акцент1 15" xfId="553"/>
    <cellStyle name="40% - Акцент1 16" xfId="595"/>
    <cellStyle name="40% - Акцент1 17" xfId="637"/>
    <cellStyle name="40% - Акцент1 18" xfId="679"/>
    <cellStyle name="40% - Акцент1 19" xfId="721"/>
    <cellStyle name="40% - Акцент1 2" xfId="7"/>
    <cellStyle name="40% - Акцент1 20" xfId="763"/>
    <cellStyle name="40% - Акцент1 21" xfId="805"/>
    <cellStyle name="40% - Акцент1 22" xfId="847"/>
    <cellStyle name="40% - Акцент1 23" xfId="889"/>
    <cellStyle name="40% - Акцент1 24" xfId="931"/>
    <cellStyle name="40% - Акцент1 25" xfId="973"/>
    <cellStyle name="40% - Акцент1 26" xfId="1014"/>
    <cellStyle name="40% - Акцент1 27" xfId="1056"/>
    <cellStyle name="40% - Акцент1 28" xfId="1098"/>
    <cellStyle name="40% - Акцент1 29" xfId="1140"/>
    <cellStyle name="40% - Акцент1 3" xfId="49"/>
    <cellStyle name="40% - Акцент1 30" xfId="1182"/>
    <cellStyle name="40% - Акцент1 31" xfId="1224"/>
    <cellStyle name="40% - Акцент1 4" xfId="91"/>
    <cellStyle name="40% - Акцент1 5" xfId="133"/>
    <cellStyle name="40% - Акцент1 6" xfId="175"/>
    <cellStyle name="40% - Акцент1 7" xfId="217"/>
    <cellStyle name="40% - Акцент1 8" xfId="259"/>
    <cellStyle name="40% - Акцент1 9" xfId="301"/>
    <cellStyle name="40% - Акцент2 10" xfId="344"/>
    <cellStyle name="40% - Акцент2 11" xfId="386"/>
    <cellStyle name="40% - Акцент2 12" xfId="428"/>
    <cellStyle name="40% - Акцент2 13" xfId="470"/>
    <cellStyle name="40% - Акцент2 14" xfId="512"/>
    <cellStyle name="40% - Акцент2 15" xfId="554"/>
    <cellStyle name="40% - Акцент2 16" xfId="596"/>
    <cellStyle name="40% - Акцент2 17" xfId="638"/>
    <cellStyle name="40% - Акцент2 18" xfId="680"/>
    <cellStyle name="40% - Акцент2 19" xfId="722"/>
    <cellStyle name="40% - Акцент2 2" xfId="8"/>
    <cellStyle name="40% - Акцент2 20" xfId="764"/>
    <cellStyle name="40% - Акцент2 21" xfId="806"/>
    <cellStyle name="40% - Акцент2 22" xfId="848"/>
    <cellStyle name="40% - Акцент2 23" xfId="890"/>
    <cellStyle name="40% - Акцент2 24" xfId="932"/>
    <cellStyle name="40% - Акцент2 25" xfId="974"/>
    <cellStyle name="40% - Акцент2 26" xfId="1015"/>
    <cellStyle name="40% - Акцент2 27" xfId="1057"/>
    <cellStyle name="40% - Акцент2 28" xfId="1099"/>
    <cellStyle name="40% - Акцент2 29" xfId="1141"/>
    <cellStyle name="40% - Акцент2 3" xfId="50"/>
    <cellStyle name="40% - Акцент2 30" xfId="1183"/>
    <cellStyle name="40% - Акцент2 31" xfId="1225"/>
    <cellStyle name="40% - Акцент2 4" xfId="92"/>
    <cellStyle name="40% - Акцент2 5" xfId="134"/>
    <cellStyle name="40% - Акцент2 6" xfId="176"/>
    <cellStyle name="40% - Акцент2 7" xfId="218"/>
    <cellStyle name="40% - Акцент2 8" xfId="260"/>
    <cellStyle name="40% - Акцент2 9" xfId="302"/>
    <cellStyle name="40% - Акцент3 10" xfId="345"/>
    <cellStyle name="40% - Акцент3 11" xfId="387"/>
    <cellStyle name="40% - Акцент3 12" xfId="429"/>
    <cellStyle name="40% - Акцент3 13" xfId="471"/>
    <cellStyle name="40% - Акцент3 14" xfId="513"/>
    <cellStyle name="40% - Акцент3 15" xfId="555"/>
    <cellStyle name="40% - Акцент3 16" xfId="597"/>
    <cellStyle name="40% - Акцент3 17" xfId="639"/>
    <cellStyle name="40% - Акцент3 18" xfId="681"/>
    <cellStyle name="40% - Акцент3 19" xfId="723"/>
    <cellStyle name="40% - Акцент3 2" xfId="9"/>
    <cellStyle name="40% - Акцент3 20" xfId="765"/>
    <cellStyle name="40% - Акцент3 21" xfId="807"/>
    <cellStyle name="40% - Акцент3 22" xfId="849"/>
    <cellStyle name="40% - Акцент3 23" xfId="891"/>
    <cellStyle name="40% - Акцент3 24" xfId="933"/>
    <cellStyle name="40% - Акцент3 25" xfId="975"/>
    <cellStyle name="40% - Акцент3 26" xfId="1016"/>
    <cellStyle name="40% - Акцент3 27" xfId="1058"/>
    <cellStyle name="40% - Акцент3 28" xfId="1100"/>
    <cellStyle name="40% - Акцент3 29" xfId="1142"/>
    <cellStyle name="40% - Акцент3 3" xfId="51"/>
    <cellStyle name="40% - Акцент3 30" xfId="1184"/>
    <cellStyle name="40% - Акцент3 31" xfId="1226"/>
    <cellStyle name="40% - Акцент3 4" xfId="93"/>
    <cellStyle name="40% - Акцент3 5" xfId="135"/>
    <cellStyle name="40% - Акцент3 6" xfId="177"/>
    <cellStyle name="40% - Акцент3 7" xfId="219"/>
    <cellStyle name="40% - Акцент3 8" xfId="261"/>
    <cellStyle name="40% - Акцент3 9" xfId="303"/>
    <cellStyle name="40% - Акцент4 10" xfId="346"/>
    <cellStyle name="40% - Акцент4 11" xfId="388"/>
    <cellStyle name="40% - Акцент4 12" xfId="430"/>
    <cellStyle name="40% - Акцент4 13" xfId="472"/>
    <cellStyle name="40% - Акцент4 14" xfId="514"/>
    <cellStyle name="40% - Акцент4 15" xfId="556"/>
    <cellStyle name="40% - Акцент4 16" xfId="598"/>
    <cellStyle name="40% - Акцент4 17" xfId="640"/>
    <cellStyle name="40% - Акцент4 18" xfId="682"/>
    <cellStyle name="40% - Акцент4 19" xfId="724"/>
    <cellStyle name="40% - Акцент4 2" xfId="10"/>
    <cellStyle name="40% - Акцент4 20" xfId="766"/>
    <cellStyle name="40% - Акцент4 21" xfId="808"/>
    <cellStyle name="40% - Акцент4 22" xfId="850"/>
    <cellStyle name="40% - Акцент4 23" xfId="892"/>
    <cellStyle name="40% - Акцент4 24" xfId="934"/>
    <cellStyle name="40% - Акцент4 25" xfId="976"/>
    <cellStyle name="40% - Акцент4 26" xfId="1017"/>
    <cellStyle name="40% - Акцент4 27" xfId="1059"/>
    <cellStyle name="40% - Акцент4 28" xfId="1101"/>
    <cellStyle name="40% - Акцент4 29" xfId="1143"/>
    <cellStyle name="40% - Акцент4 3" xfId="52"/>
    <cellStyle name="40% - Акцент4 30" xfId="1185"/>
    <cellStyle name="40% - Акцент4 31" xfId="1227"/>
    <cellStyle name="40% - Акцент4 4" xfId="94"/>
    <cellStyle name="40% - Акцент4 5" xfId="136"/>
    <cellStyle name="40% - Акцент4 6" xfId="178"/>
    <cellStyle name="40% - Акцент4 7" xfId="220"/>
    <cellStyle name="40% - Акцент4 8" xfId="262"/>
    <cellStyle name="40% - Акцент4 9" xfId="304"/>
    <cellStyle name="40% - Акцент5 10" xfId="347"/>
    <cellStyle name="40% - Акцент5 11" xfId="389"/>
    <cellStyle name="40% - Акцент5 12" xfId="431"/>
    <cellStyle name="40% - Акцент5 13" xfId="473"/>
    <cellStyle name="40% - Акцент5 14" xfId="515"/>
    <cellStyle name="40% - Акцент5 15" xfId="557"/>
    <cellStyle name="40% - Акцент5 16" xfId="599"/>
    <cellStyle name="40% - Акцент5 17" xfId="641"/>
    <cellStyle name="40% - Акцент5 18" xfId="683"/>
    <cellStyle name="40% - Акцент5 19" xfId="725"/>
    <cellStyle name="40% - Акцент5 2" xfId="11"/>
    <cellStyle name="40% - Акцент5 20" xfId="767"/>
    <cellStyle name="40% - Акцент5 21" xfId="809"/>
    <cellStyle name="40% - Акцент5 22" xfId="851"/>
    <cellStyle name="40% - Акцент5 23" xfId="893"/>
    <cellStyle name="40% - Акцент5 24" xfId="935"/>
    <cellStyle name="40% - Акцент5 25" xfId="977"/>
    <cellStyle name="40% - Акцент5 26" xfId="1018"/>
    <cellStyle name="40% - Акцент5 27" xfId="1060"/>
    <cellStyle name="40% - Акцент5 28" xfId="1102"/>
    <cellStyle name="40% - Акцент5 29" xfId="1144"/>
    <cellStyle name="40% - Акцент5 3" xfId="53"/>
    <cellStyle name="40% - Акцент5 30" xfId="1186"/>
    <cellStyle name="40% - Акцент5 31" xfId="1228"/>
    <cellStyle name="40% - Акцент5 4" xfId="95"/>
    <cellStyle name="40% - Акцент5 5" xfId="137"/>
    <cellStyle name="40% - Акцент5 6" xfId="179"/>
    <cellStyle name="40% - Акцент5 7" xfId="221"/>
    <cellStyle name="40% - Акцент5 8" xfId="263"/>
    <cellStyle name="40% - Акцент5 9" xfId="305"/>
    <cellStyle name="40% - Акцент6 10" xfId="348"/>
    <cellStyle name="40% - Акцент6 11" xfId="390"/>
    <cellStyle name="40% - Акцент6 12" xfId="432"/>
    <cellStyle name="40% - Акцент6 13" xfId="474"/>
    <cellStyle name="40% - Акцент6 14" xfId="516"/>
    <cellStyle name="40% - Акцент6 15" xfId="558"/>
    <cellStyle name="40% - Акцент6 16" xfId="600"/>
    <cellStyle name="40% - Акцент6 17" xfId="642"/>
    <cellStyle name="40% - Акцент6 18" xfId="684"/>
    <cellStyle name="40% - Акцент6 19" xfId="726"/>
    <cellStyle name="40% - Акцент6 2" xfId="12"/>
    <cellStyle name="40% - Акцент6 20" xfId="768"/>
    <cellStyle name="40% - Акцент6 21" xfId="810"/>
    <cellStyle name="40% - Акцент6 22" xfId="852"/>
    <cellStyle name="40% - Акцент6 23" xfId="894"/>
    <cellStyle name="40% - Акцент6 24" xfId="936"/>
    <cellStyle name="40% - Акцент6 25" xfId="978"/>
    <cellStyle name="40% - Акцент6 26" xfId="1019"/>
    <cellStyle name="40% - Акцент6 27" xfId="1061"/>
    <cellStyle name="40% - Акцент6 28" xfId="1103"/>
    <cellStyle name="40% - Акцент6 29" xfId="1145"/>
    <cellStyle name="40% - Акцент6 3" xfId="54"/>
    <cellStyle name="40% - Акцент6 30" xfId="1187"/>
    <cellStyle name="40% - Акцент6 31" xfId="1229"/>
    <cellStyle name="40% - Акцент6 4" xfId="96"/>
    <cellStyle name="40% - Акцент6 5" xfId="138"/>
    <cellStyle name="40% - Акцент6 6" xfId="180"/>
    <cellStyle name="40% - Акцент6 7" xfId="222"/>
    <cellStyle name="40% - Акцент6 8" xfId="264"/>
    <cellStyle name="40% - Акцент6 9" xfId="306"/>
    <cellStyle name="60% - Акцент1 10" xfId="349"/>
    <cellStyle name="60% - Акцент1 11" xfId="391"/>
    <cellStyle name="60% - Акцент1 12" xfId="433"/>
    <cellStyle name="60% - Акцент1 13" xfId="475"/>
    <cellStyle name="60% - Акцент1 14" xfId="517"/>
    <cellStyle name="60% - Акцент1 15" xfId="559"/>
    <cellStyle name="60% - Акцент1 16" xfId="601"/>
    <cellStyle name="60% - Акцент1 17" xfId="643"/>
    <cellStyle name="60% - Акцент1 18" xfId="685"/>
    <cellStyle name="60% - Акцент1 19" xfId="727"/>
    <cellStyle name="60% - Акцент1 2" xfId="13"/>
    <cellStyle name="60% - Акцент1 20" xfId="769"/>
    <cellStyle name="60% - Акцент1 21" xfId="811"/>
    <cellStyle name="60% - Акцент1 22" xfId="853"/>
    <cellStyle name="60% - Акцент1 23" xfId="895"/>
    <cellStyle name="60% - Акцент1 24" xfId="937"/>
    <cellStyle name="60% - Акцент1 25" xfId="979"/>
    <cellStyle name="60% - Акцент1 26" xfId="1020"/>
    <cellStyle name="60% - Акцент1 27" xfId="1062"/>
    <cellStyle name="60% - Акцент1 28" xfId="1104"/>
    <cellStyle name="60% - Акцент1 29" xfId="1146"/>
    <cellStyle name="60% - Акцент1 3" xfId="55"/>
    <cellStyle name="60% - Акцент1 30" xfId="1188"/>
    <cellStyle name="60% - Акцент1 31" xfId="1230"/>
    <cellStyle name="60% - Акцент1 4" xfId="97"/>
    <cellStyle name="60% - Акцент1 5" xfId="139"/>
    <cellStyle name="60% - Акцент1 6" xfId="181"/>
    <cellStyle name="60% - Акцент1 7" xfId="223"/>
    <cellStyle name="60% - Акцент1 8" xfId="265"/>
    <cellStyle name="60% - Акцент1 9" xfId="307"/>
    <cellStyle name="60% - Акцент2 10" xfId="350"/>
    <cellStyle name="60% - Акцент2 11" xfId="392"/>
    <cellStyle name="60% - Акцент2 12" xfId="434"/>
    <cellStyle name="60% - Акцент2 13" xfId="476"/>
    <cellStyle name="60% - Акцент2 14" xfId="518"/>
    <cellStyle name="60% - Акцент2 15" xfId="560"/>
    <cellStyle name="60% - Акцент2 16" xfId="602"/>
    <cellStyle name="60% - Акцент2 17" xfId="644"/>
    <cellStyle name="60% - Акцент2 18" xfId="686"/>
    <cellStyle name="60% - Акцент2 19" xfId="728"/>
    <cellStyle name="60% - Акцент2 2" xfId="14"/>
    <cellStyle name="60% - Акцент2 20" xfId="770"/>
    <cellStyle name="60% - Акцент2 21" xfId="812"/>
    <cellStyle name="60% - Акцент2 22" xfId="854"/>
    <cellStyle name="60% - Акцент2 23" xfId="896"/>
    <cellStyle name="60% - Акцент2 24" xfId="938"/>
    <cellStyle name="60% - Акцент2 25" xfId="980"/>
    <cellStyle name="60% - Акцент2 26" xfId="1021"/>
    <cellStyle name="60% - Акцент2 27" xfId="1063"/>
    <cellStyle name="60% - Акцент2 28" xfId="1105"/>
    <cellStyle name="60% - Акцент2 29" xfId="1147"/>
    <cellStyle name="60% - Акцент2 3" xfId="56"/>
    <cellStyle name="60% - Акцент2 30" xfId="1189"/>
    <cellStyle name="60% - Акцент2 31" xfId="1231"/>
    <cellStyle name="60% - Акцент2 4" xfId="98"/>
    <cellStyle name="60% - Акцент2 5" xfId="140"/>
    <cellStyle name="60% - Акцент2 6" xfId="182"/>
    <cellStyle name="60% - Акцент2 7" xfId="224"/>
    <cellStyle name="60% - Акцент2 8" xfId="266"/>
    <cellStyle name="60% - Акцент2 9" xfId="308"/>
    <cellStyle name="60% - Акцент3 10" xfId="351"/>
    <cellStyle name="60% - Акцент3 11" xfId="393"/>
    <cellStyle name="60% - Акцент3 12" xfId="435"/>
    <cellStyle name="60% - Акцент3 13" xfId="477"/>
    <cellStyle name="60% - Акцент3 14" xfId="519"/>
    <cellStyle name="60% - Акцент3 15" xfId="561"/>
    <cellStyle name="60% - Акцент3 16" xfId="603"/>
    <cellStyle name="60% - Акцент3 17" xfId="645"/>
    <cellStyle name="60% - Акцент3 18" xfId="687"/>
    <cellStyle name="60% - Акцент3 19" xfId="729"/>
    <cellStyle name="60% - Акцент3 2" xfId="15"/>
    <cellStyle name="60% - Акцент3 20" xfId="771"/>
    <cellStyle name="60% - Акцент3 21" xfId="813"/>
    <cellStyle name="60% - Акцент3 22" xfId="855"/>
    <cellStyle name="60% - Акцент3 23" xfId="897"/>
    <cellStyle name="60% - Акцент3 24" xfId="939"/>
    <cellStyle name="60% - Акцент3 25" xfId="981"/>
    <cellStyle name="60% - Акцент3 26" xfId="1022"/>
    <cellStyle name="60% - Акцент3 27" xfId="1064"/>
    <cellStyle name="60% - Акцент3 28" xfId="1106"/>
    <cellStyle name="60% - Акцент3 29" xfId="1148"/>
    <cellStyle name="60% - Акцент3 3" xfId="57"/>
    <cellStyle name="60% - Акцент3 30" xfId="1190"/>
    <cellStyle name="60% - Акцент3 31" xfId="1232"/>
    <cellStyle name="60% - Акцент3 4" xfId="99"/>
    <cellStyle name="60% - Акцент3 5" xfId="141"/>
    <cellStyle name="60% - Акцент3 6" xfId="183"/>
    <cellStyle name="60% - Акцент3 7" xfId="225"/>
    <cellStyle name="60% - Акцент3 8" xfId="267"/>
    <cellStyle name="60% - Акцент3 9" xfId="309"/>
    <cellStyle name="60% - Акцент4 10" xfId="352"/>
    <cellStyle name="60% - Акцент4 11" xfId="394"/>
    <cellStyle name="60% - Акцент4 12" xfId="436"/>
    <cellStyle name="60% - Акцент4 13" xfId="478"/>
    <cellStyle name="60% - Акцент4 14" xfId="520"/>
    <cellStyle name="60% - Акцент4 15" xfId="562"/>
    <cellStyle name="60% - Акцент4 16" xfId="604"/>
    <cellStyle name="60% - Акцент4 17" xfId="646"/>
    <cellStyle name="60% - Акцент4 18" xfId="688"/>
    <cellStyle name="60% - Акцент4 19" xfId="730"/>
    <cellStyle name="60% - Акцент4 2" xfId="16"/>
    <cellStyle name="60% - Акцент4 20" xfId="772"/>
    <cellStyle name="60% - Акцент4 21" xfId="814"/>
    <cellStyle name="60% - Акцент4 22" xfId="856"/>
    <cellStyle name="60% - Акцент4 23" xfId="898"/>
    <cellStyle name="60% - Акцент4 24" xfId="940"/>
    <cellStyle name="60% - Акцент4 25" xfId="982"/>
    <cellStyle name="60% - Акцент4 26" xfId="1023"/>
    <cellStyle name="60% - Акцент4 27" xfId="1065"/>
    <cellStyle name="60% - Акцент4 28" xfId="1107"/>
    <cellStyle name="60% - Акцент4 29" xfId="1149"/>
    <cellStyle name="60% - Акцент4 3" xfId="58"/>
    <cellStyle name="60% - Акцент4 30" xfId="1191"/>
    <cellStyle name="60% - Акцент4 31" xfId="1233"/>
    <cellStyle name="60% - Акцент4 4" xfId="100"/>
    <cellStyle name="60% - Акцент4 5" xfId="142"/>
    <cellStyle name="60% - Акцент4 6" xfId="184"/>
    <cellStyle name="60% - Акцент4 7" xfId="226"/>
    <cellStyle name="60% - Акцент4 8" xfId="268"/>
    <cellStyle name="60% - Акцент4 9" xfId="310"/>
    <cellStyle name="60% - Акцент5 10" xfId="353"/>
    <cellStyle name="60% - Акцент5 11" xfId="395"/>
    <cellStyle name="60% - Акцент5 12" xfId="437"/>
    <cellStyle name="60% - Акцент5 13" xfId="479"/>
    <cellStyle name="60% - Акцент5 14" xfId="521"/>
    <cellStyle name="60% - Акцент5 15" xfId="563"/>
    <cellStyle name="60% - Акцент5 16" xfId="605"/>
    <cellStyle name="60% - Акцент5 17" xfId="647"/>
    <cellStyle name="60% - Акцент5 18" xfId="689"/>
    <cellStyle name="60% - Акцент5 19" xfId="731"/>
    <cellStyle name="60% - Акцент5 2" xfId="17"/>
    <cellStyle name="60% - Акцент5 20" xfId="773"/>
    <cellStyle name="60% - Акцент5 21" xfId="815"/>
    <cellStyle name="60% - Акцент5 22" xfId="857"/>
    <cellStyle name="60% - Акцент5 23" xfId="899"/>
    <cellStyle name="60% - Акцент5 24" xfId="941"/>
    <cellStyle name="60% - Акцент5 25" xfId="983"/>
    <cellStyle name="60% - Акцент5 26" xfId="1024"/>
    <cellStyle name="60% - Акцент5 27" xfId="1066"/>
    <cellStyle name="60% - Акцент5 28" xfId="1108"/>
    <cellStyle name="60% - Акцент5 29" xfId="1150"/>
    <cellStyle name="60% - Акцент5 3" xfId="59"/>
    <cellStyle name="60% - Акцент5 30" xfId="1192"/>
    <cellStyle name="60% - Акцент5 31" xfId="1234"/>
    <cellStyle name="60% - Акцент5 4" xfId="101"/>
    <cellStyle name="60% - Акцент5 5" xfId="143"/>
    <cellStyle name="60% - Акцент5 6" xfId="185"/>
    <cellStyle name="60% - Акцент5 7" xfId="227"/>
    <cellStyle name="60% - Акцент5 8" xfId="269"/>
    <cellStyle name="60% - Акцент5 9" xfId="311"/>
    <cellStyle name="60% - Акцент6 10" xfId="354"/>
    <cellStyle name="60% - Акцент6 11" xfId="396"/>
    <cellStyle name="60% - Акцент6 12" xfId="438"/>
    <cellStyle name="60% - Акцент6 13" xfId="480"/>
    <cellStyle name="60% - Акцент6 14" xfId="522"/>
    <cellStyle name="60% - Акцент6 15" xfId="564"/>
    <cellStyle name="60% - Акцент6 16" xfId="606"/>
    <cellStyle name="60% - Акцент6 17" xfId="648"/>
    <cellStyle name="60% - Акцент6 18" xfId="690"/>
    <cellStyle name="60% - Акцент6 19" xfId="732"/>
    <cellStyle name="60% - Акцент6 2" xfId="18"/>
    <cellStyle name="60% - Акцент6 20" xfId="774"/>
    <cellStyle name="60% - Акцент6 21" xfId="816"/>
    <cellStyle name="60% - Акцент6 22" xfId="858"/>
    <cellStyle name="60% - Акцент6 23" xfId="900"/>
    <cellStyle name="60% - Акцент6 24" xfId="942"/>
    <cellStyle name="60% - Акцент6 25" xfId="984"/>
    <cellStyle name="60% - Акцент6 26" xfId="1025"/>
    <cellStyle name="60% - Акцент6 27" xfId="1067"/>
    <cellStyle name="60% - Акцент6 28" xfId="1109"/>
    <cellStyle name="60% - Акцент6 29" xfId="1151"/>
    <cellStyle name="60% - Акцент6 3" xfId="60"/>
    <cellStyle name="60% - Акцент6 30" xfId="1193"/>
    <cellStyle name="60% - Акцент6 31" xfId="1235"/>
    <cellStyle name="60% - Акцент6 4" xfId="102"/>
    <cellStyle name="60% - Акцент6 5" xfId="144"/>
    <cellStyle name="60% - Акцент6 6" xfId="186"/>
    <cellStyle name="60% - Акцент6 7" xfId="228"/>
    <cellStyle name="60% - Акцент6 8" xfId="270"/>
    <cellStyle name="60% - Акцент6 9" xfId="312"/>
    <cellStyle name="Акцент1 10" xfId="355"/>
    <cellStyle name="Акцент1 11" xfId="397"/>
    <cellStyle name="Акцент1 12" xfId="439"/>
    <cellStyle name="Акцент1 13" xfId="481"/>
    <cellStyle name="Акцент1 14" xfId="523"/>
    <cellStyle name="Акцент1 15" xfId="565"/>
    <cellStyle name="Акцент1 16" xfId="607"/>
    <cellStyle name="Акцент1 17" xfId="649"/>
    <cellStyle name="Акцент1 18" xfId="691"/>
    <cellStyle name="Акцент1 19" xfId="733"/>
    <cellStyle name="Акцент1 2" xfId="19"/>
    <cellStyle name="Акцент1 20" xfId="775"/>
    <cellStyle name="Акцент1 21" xfId="817"/>
    <cellStyle name="Акцент1 22" xfId="859"/>
    <cellStyle name="Акцент1 23" xfId="901"/>
    <cellStyle name="Акцент1 24" xfId="943"/>
    <cellStyle name="Акцент1 25" xfId="985"/>
    <cellStyle name="Акцент1 26" xfId="1026"/>
    <cellStyle name="Акцент1 27" xfId="1068"/>
    <cellStyle name="Акцент1 28" xfId="1110"/>
    <cellStyle name="Акцент1 29" xfId="1152"/>
    <cellStyle name="Акцент1 3" xfId="61"/>
    <cellStyle name="Акцент1 30" xfId="1194"/>
    <cellStyle name="Акцент1 31" xfId="1236"/>
    <cellStyle name="Акцент1 4" xfId="103"/>
    <cellStyle name="Акцент1 5" xfId="145"/>
    <cellStyle name="Акцент1 6" xfId="187"/>
    <cellStyle name="Акцент1 7" xfId="229"/>
    <cellStyle name="Акцент1 8" xfId="271"/>
    <cellStyle name="Акцент1 9" xfId="313"/>
    <cellStyle name="Акцент2 10" xfId="356"/>
    <cellStyle name="Акцент2 11" xfId="398"/>
    <cellStyle name="Акцент2 12" xfId="440"/>
    <cellStyle name="Акцент2 13" xfId="482"/>
    <cellStyle name="Акцент2 14" xfId="524"/>
    <cellStyle name="Акцент2 15" xfId="566"/>
    <cellStyle name="Акцент2 16" xfId="608"/>
    <cellStyle name="Акцент2 17" xfId="650"/>
    <cellStyle name="Акцент2 18" xfId="692"/>
    <cellStyle name="Акцент2 19" xfId="734"/>
    <cellStyle name="Акцент2 2" xfId="20"/>
    <cellStyle name="Акцент2 20" xfId="776"/>
    <cellStyle name="Акцент2 21" xfId="818"/>
    <cellStyle name="Акцент2 22" xfId="860"/>
    <cellStyle name="Акцент2 23" xfId="902"/>
    <cellStyle name="Акцент2 24" xfId="944"/>
    <cellStyle name="Акцент2 25" xfId="986"/>
    <cellStyle name="Акцент2 26" xfId="1027"/>
    <cellStyle name="Акцент2 27" xfId="1069"/>
    <cellStyle name="Акцент2 28" xfId="1111"/>
    <cellStyle name="Акцент2 29" xfId="1153"/>
    <cellStyle name="Акцент2 3" xfId="62"/>
    <cellStyle name="Акцент2 30" xfId="1195"/>
    <cellStyle name="Акцент2 31" xfId="1237"/>
    <cellStyle name="Акцент2 4" xfId="104"/>
    <cellStyle name="Акцент2 5" xfId="146"/>
    <cellStyle name="Акцент2 6" xfId="188"/>
    <cellStyle name="Акцент2 7" xfId="230"/>
    <cellStyle name="Акцент2 8" xfId="272"/>
    <cellStyle name="Акцент2 9" xfId="314"/>
    <cellStyle name="Акцент3 10" xfId="357"/>
    <cellStyle name="Акцент3 11" xfId="399"/>
    <cellStyle name="Акцент3 12" xfId="441"/>
    <cellStyle name="Акцент3 13" xfId="483"/>
    <cellStyle name="Акцент3 14" xfId="525"/>
    <cellStyle name="Акцент3 15" xfId="567"/>
    <cellStyle name="Акцент3 16" xfId="609"/>
    <cellStyle name="Акцент3 17" xfId="651"/>
    <cellStyle name="Акцент3 18" xfId="693"/>
    <cellStyle name="Акцент3 19" xfId="735"/>
    <cellStyle name="Акцент3 2" xfId="21"/>
    <cellStyle name="Акцент3 20" xfId="777"/>
    <cellStyle name="Акцент3 21" xfId="819"/>
    <cellStyle name="Акцент3 22" xfId="861"/>
    <cellStyle name="Акцент3 23" xfId="903"/>
    <cellStyle name="Акцент3 24" xfId="945"/>
    <cellStyle name="Акцент3 25" xfId="987"/>
    <cellStyle name="Акцент3 26" xfId="1028"/>
    <cellStyle name="Акцент3 27" xfId="1070"/>
    <cellStyle name="Акцент3 28" xfId="1112"/>
    <cellStyle name="Акцент3 29" xfId="1154"/>
    <cellStyle name="Акцент3 3" xfId="63"/>
    <cellStyle name="Акцент3 30" xfId="1196"/>
    <cellStyle name="Акцент3 31" xfId="1238"/>
    <cellStyle name="Акцент3 4" xfId="105"/>
    <cellStyle name="Акцент3 5" xfId="147"/>
    <cellStyle name="Акцент3 6" xfId="189"/>
    <cellStyle name="Акцент3 7" xfId="231"/>
    <cellStyle name="Акцент3 8" xfId="273"/>
    <cellStyle name="Акцент3 9" xfId="315"/>
    <cellStyle name="Акцент4 10" xfId="358"/>
    <cellStyle name="Акцент4 11" xfId="400"/>
    <cellStyle name="Акцент4 12" xfId="442"/>
    <cellStyle name="Акцент4 13" xfId="484"/>
    <cellStyle name="Акцент4 14" xfId="526"/>
    <cellStyle name="Акцент4 15" xfId="568"/>
    <cellStyle name="Акцент4 16" xfId="610"/>
    <cellStyle name="Акцент4 17" xfId="652"/>
    <cellStyle name="Акцент4 18" xfId="694"/>
    <cellStyle name="Акцент4 19" xfId="736"/>
    <cellStyle name="Акцент4 2" xfId="22"/>
    <cellStyle name="Акцент4 20" xfId="778"/>
    <cellStyle name="Акцент4 21" xfId="820"/>
    <cellStyle name="Акцент4 22" xfId="862"/>
    <cellStyle name="Акцент4 23" xfId="904"/>
    <cellStyle name="Акцент4 24" xfId="946"/>
    <cellStyle name="Акцент4 25" xfId="988"/>
    <cellStyle name="Акцент4 26" xfId="1029"/>
    <cellStyle name="Акцент4 27" xfId="1071"/>
    <cellStyle name="Акцент4 28" xfId="1113"/>
    <cellStyle name="Акцент4 29" xfId="1155"/>
    <cellStyle name="Акцент4 3" xfId="64"/>
    <cellStyle name="Акцент4 30" xfId="1197"/>
    <cellStyle name="Акцент4 31" xfId="1239"/>
    <cellStyle name="Акцент4 4" xfId="106"/>
    <cellStyle name="Акцент4 5" xfId="148"/>
    <cellStyle name="Акцент4 6" xfId="190"/>
    <cellStyle name="Акцент4 7" xfId="232"/>
    <cellStyle name="Акцент4 8" xfId="274"/>
    <cellStyle name="Акцент4 9" xfId="316"/>
    <cellStyle name="Акцент5 10" xfId="359"/>
    <cellStyle name="Акцент5 11" xfId="401"/>
    <cellStyle name="Акцент5 12" xfId="443"/>
    <cellStyle name="Акцент5 13" xfId="485"/>
    <cellStyle name="Акцент5 14" xfId="527"/>
    <cellStyle name="Акцент5 15" xfId="569"/>
    <cellStyle name="Акцент5 16" xfId="611"/>
    <cellStyle name="Акцент5 17" xfId="653"/>
    <cellStyle name="Акцент5 18" xfId="695"/>
    <cellStyle name="Акцент5 19" xfId="737"/>
    <cellStyle name="Акцент5 2" xfId="23"/>
    <cellStyle name="Акцент5 20" xfId="779"/>
    <cellStyle name="Акцент5 21" xfId="821"/>
    <cellStyle name="Акцент5 22" xfId="863"/>
    <cellStyle name="Акцент5 23" xfId="905"/>
    <cellStyle name="Акцент5 24" xfId="947"/>
    <cellStyle name="Акцент5 25" xfId="989"/>
    <cellStyle name="Акцент5 26" xfId="1030"/>
    <cellStyle name="Акцент5 27" xfId="1072"/>
    <cellStyle name="Акцент5 28" xfId="1114"/>
    <cellStyle name="Акцент5 29" xfId="1156"/>
    <cellStyle name="Акцент5 3" xfId="65"/>
    <cellStyle name="Акцент5 30" xfId="1198"/>
    <cellStyle name="Акцент5 31" xfId="1240"/>
    <cellStyle name="Акцент5 4" xfId="107"/>
    <cellStyle name="Акцент5 5" xfId="149"/>
    <cellStyle name="Акцент5 6" xfId="191"/>
    <cellStyle name="Акцент5 7" xfId="233"/>
    <cellStyle name="Акцент5 8" xfId="275"/>
    <cellStyle name="Акцент5 9" xfId="317"/>
    <cellStyle name="Акцент6 10" xfId="360"/>
    <cellStyle name="Акцент6 11" xfId="402"/>
    <cellStyle name="Акцент6 12" xfId="444"/>
    <cellStyle name="Акцент6 13" xfId="486"/>
    <cellStyle name="Акцент6 14" xfId="528"/>
    <cellStyle name="Акцент6 15" xfId="570"/>
    <cellStyle name="Акцент6 16" xfId="612"/>
    <cellStyle name="Акцент6 17" xfId="654"/>
    <cellStyle name="Акцент6 18" xfId="696"/>
    <cellStyle name="Акцент6 19" xfId="738"/>
    <cellStyle name="Акцент6 2" xfId="24"/>
    <cellStyle name="Акцент6 20" xfId="780"/>
    <cellStyle name="Акцент6 21" xfId="822"/>
    <cellStyle name="Акцент6 22" xfId="864"/>
    <cellStyle name="Акцент6 23" xfId="906"/>
    <cellStyle name="Акцент6 24" xfId="948"/>
    <cellStyle name="Акцент6 25" xfId="990"/>
    <cellStyle name="Акцент6 26" xfId="1031"/>
    <cellStyle name="Акцент6 27" xfId="1073"/>
    <cellStyle name="Акцент6 28" xfId="1115"/>
    <cellStyle name="Акцент6 29" xfId="1157"/>
    <cellStyle name="Акцент6 3" xfId="66"/>
    <cellStyle name="Акцент6 30" xfId="1199"/>
    <cellStyle name="Акцент6 31" xfId="1241"/>
    <cellStyle name="Акцент6 4" xfId="108"/>
    <cellStyle name="Акцент6 5" xfId="150"/>
    <cellStyle name="Акцент6 6" xfId="192"/>
    <cellStyle name="Акцент6 7" xfId="234"/>
    <cellStyle name="Акцент6 8" xfId="276"/>
    <cellStyle name="Акцент6 9" xfId="318"/>
    <cellStyle name="Ввод  10" xfId="361"/>
    <cellStyle name="Ввод  11" xfId="403"/>
    <cellStyle name="Ввод  12" xfId="445"/>
    <cellStyle name="Ввод  13" xfId="487"/>
    <cellStyle name="Ввод  14" xfId="529"/>
    <cellStyle name="Ввод  15" xfId="571"/>
    <cellStyle name="Ввод  16" xfId="613"/>
    <cellStyle name="Ввод  17" xfId="655"/>
    <cellStyle name="Ввод  18" xfId="697"/>
    <cellStyle name="Ввод  19" xfId="739"/>
    <cellStyle name="Ввод  2" xfId="25"/>
    <cellStyle name="Ввод  20" xfId="781"/>
    <cellStyle name="Ввод  21" xfId="823"/>
    <cellStyle name="Ввод  22" xfId="865"/>
    <cellStyle name="Ввод  23" xfId="907"/>
    <cellStyle name="Ввод  24" xfId="949"/>
    <cellStyle name="Ввод  25" xfId="991"/>
    <cellStyle name="Ввод  26" xfId="1032"/>
    <cellStyle name="Ввод  27" xfId="1074"/>
    <cellStyle name="Ввод  28" xfId="1116"/>
    <cellStyle name="Ввод  29" xfId="1158"/>
    <cellStyle name="Ввод  3" xfId="67"/>
    <cellStyle name="Ввод  30" xfId="1200"/>
    <cellStyle name="Ввод  31" xfId="1242"/>
    <cellStyle name="Ввод  4" xfId="109"/>
    <cellStyle name="Ввод  5" xfId="151"/>
    <cellStyle name="Ввод  6" xfId="193"/>
    <cellStyle name="Ввод  7" xfId="235"/>
    <cellStyle name="Ввод  8" xfId="277"/>
    <cellStyle name="Ввод  9" xfId="319"/>
    <cellStyle name="Вывод 10" xfId="362"/>
    <cellStyle name="Вывод 11" xfId="404"/>
    <cellStyle name="Вывод 12" xfId="446"/>
    <cellStyle name="Вывод 13" xfId="488"/>
    <cellStyle name="Вывод 14" xfId="530"/>
    <cellStyle name="Вывод 15" xfId="572"/>
    <cellStyle name="Вывод 16" xfId="614"/>
    <cellStyle name="Вывод 17" xfId="656"/>
    <cellStyle name="Вывод 18" xfId="698"/>
    <cellStyle name="Вывод 19" xfId="740"/>
    <cellStyle name="Вывод 2" xfId="26"/>
    <cellStyle name="Вывод 20" xfId="782"/>
    <cellStyle name="Вывод 21" xfId="824"/>
    <cellStyle name="Вывод 22" xfId="866"/>
    <cellStyle name="Вывод 23" xfId="908"/>
    <cellStyle name="Вывод 24" xfId="950"/>
    <cellStyle name="Вывод 25" xfId="992"/>
    <cellStyle name="Вывод 26" xfId="1033"/>
    <cellStyle name="Вывод 27" xfId="1075"/>
    <cellStyle name="Вывод 28" xfId="1117"/>
    <cellStyle name="Вывод 29" xfId="1159"/>
    <cellStyle name="Вывод 3" xfId="68"/>
    <cellStyle name="Вывод 30" xfId="1201"/>
    <cellStyle name="Вывод 31" xfId="1243"/>
    <cellStyle name="Вывод 4" xfId="110"/>
    <cellStyle name="Вывод 5" xfId="152"/>
    <cellStyle name="Вывод 6" xfId="194"/>
    <cellStyle name="Вывод 7" xfId="236"/>
    <cellStyle name="Вывод 8" xfId="278"/>
    <cellStyle name="Вывод 9" xfId="320"/>
    <cellStyle name="Вычисление 10" xfId="363"/>
    <cellStyle name="Вычисление 11" xfId="405"/>
    <cellStyle name="Вычисление 12" xfId="447"/>
    <cellStyle name="Вычисление 13" xfId="489"/>
    <cellStyle name="Вычисление 14" xfId="531"/>
    <cellStyle name="Вычисление 15" xfId="573"/>
    <cellStyle name="Вычисление 16" xfId="615"/>
    <cellStyle name="Вычисление 17" xfId="657"/>
    <cellStyle name="Вычисление 18" xfId="699"/>
    <cellStyle name="Вычисление 19" xfId="741"/>
    <cellStyle name="Вычисление 2" xfId="27"/>
    <cellStyle name="Вычисление 20" xfId="783"/>
    <cellStyle name="Вычисление 21" xfId="825"/>
    <cellStyle name="Вычисление 22" xfId="867"/>
    <cellStyle name="Вычисление 23" xfId="909"/>
    <cellStyle name="Вычисление 24" xfId="951"/>
    <cellStyle name="Вычисление 25" xfId="993"/>
    <cellStyle name="Вычисление 26" xfId="1034"/>
    <cellStyle name="Вычисление 27" xfId="1076"/>
    <cellStyle name="Вычисление 28" xfId="1118"/>
    <cellStyle name="Вычисление 29" xfId="1160"/>
    <cellStyle name="Вычисление 3" xfId="69"/>
    <cellStyle name="Вычисление 30" xfId="1202"/>
    <cellStyle name="Вычисление 31" xfId="1244"/>
    <cellStyle name="Вычисление 4" xfId="111"/>
    <cellStyle name="Вычисление 5" xfId="153"/>
    <cellStyle name="Вычисление 6" xfId="195"/>
    <cellStyle name="Вычисление 7" xfId="237"/>
    <cellStyle name="Вычисление 8" xfId="279"/>
    <cellStyle name="Вычисление 9" xfId="321"/>
    <cellStyle name="Заголовок 1 10" xfId="364"/>
    <cellStyle name="Заголовок 1 11" xfId="406"/>
    <cellStyle name="Заголовок 1 12" xfId="448"/>
    <cellStyle name="Заголовок 1 13" xfId="490"/>
    <cellStyle name="Заголовок 1 14" xfId="532"/>
    <cellStyle name="Заголовок 1 15" xfId="574"/>
    <cellStyle name="Заголовок 1 16" xfId="616"/>
    <cellStyle name="Заголовок 1 17" xfId="658"/>
    <cellStyle name="Заголовок 1 18" xfId="700"/>
    <cellStyle name="Заголовок 1 19" xfId="742"/>
    <cellStyle name="Заголовок 1 2" xfId="28"/>
    <cellStyle name="Заголовок 1 20" xfId="784"/>
    <cellStyle name="Заголовок 1 21" xfId="826"/>
    <cellStyle name="Заголовок 1 22" xfId="868"/>
    <cellStyle name="Заголовок 1 23" xfId="910"/>
    <cellStyle name="Заголовок 1 24" xfId="952"/>
    <cellStyle name="Заголовок 1 25" xfId="994"/>
    <cellStyle name="Заголовок 1 26" xfId="1035"/>
    <cellStyle name="Заголовок 1 27" xfId="1077"/>
    <cellStyle name="Заголовок 1 28" xfId="1119"/>
    <cellStyle name="Заголовок 1 29" xfId="1161"/>
    <cellStyle name="Заголовок 1 3" xfId="70"/>
    <cellStyle name="Заголовок 1 30" xfId="1203"/>
    <cellStyle name="Заголовок 1 31" xfId="1245"/>
    <cellStyle name="Заголовок 1 4" xfId="112"/>
    <cellStyle name="Заголовок 1 5" xfId="154"/>
    <cellStyle name="Заголовок 1 6" xfId="196"/>
    <cellStyle name="Заголовок 1 7" xfId="238"/>
    <cellStyle name="Заголовок 1 8" xfId="280"/>
    <cellStyle name="Заголовок 1 9" xfId="322"/>
    <cellStyle name="Заголовок 2 10" xfId="365"/>
    <cellStyle name="Заголовок 2 11" xfId="407"/>
    <cellStyle name="Заголовок 2 12" xfId="449"/>
    <cellStyle name="Заголовок 2 13" xfId="491"/>
    <cellStyle name="Заголовок 2 14" xfId="533"/>
    <cellStyle name="Заголовок 2 15" xfId="575"/>
    <cellStyle name="Заголовок 2 16" xfId="617"/>
    <cellStyle name="Заголовок 2 17" xfId="659"/>
    <cellStyle name="Заголовок 2 18" xfId="701"/>
    <cellStyle name="Заголовок 2 19" xfId="743"/>
    <cellStyle name="Заголовок 2 2" xfId="29"/>
    <cellStyle name="Заголовок 2 20" xfId="785"/>
    <cellStyle name="Заголовок 2 21" xfId="827"/>
    <cellStyle name="Заголовок 2 22" xfId="869"/>
    <cellStyle name="Заголовок 2 23" xfId="911"/>
    <cellStyle name="Заголовок 2 24" xfId="953"/>
    <cellStyle name="Заголовок 2 25" xfId="995"/>
    <cellStyle name="Заголовок 2 26" xfId="1036"/>
    <cellStyle name="Заголовок 2 27" xfId="1078"/>
    <cellStyle name="Заголовок 2 28" xfId="1120"/>
    <cellStyle name="Заголовок 2 29" xfId="1162"/>
    <cellStyle name="Заголовок 2 3" xfId="71"/>
    <cellStyle name="Заголовок 2 30" xfId="1204"/>
    <cellStyle name="Заголовок 2 31" xfId="1246"/>
    <cellStyle name="Заголовок 2 4" xfId="113"/>
    <cellStyle name="Заголовок 2 5" xfId="155"/>
    <cellStyle name="Заголовок 2 6" xfId="197"/>
    <cellStyle name="Заголовок 2 7" xfId="239"/>
    <cellStyle name="Заголовок 2 8" xfId="281"/>
    <cellStyle name="Заголовок 2 9" xfId="323"/>
    <cellStyle name="Заголовок 3 10" xfId="366"/>
    <cellStyle name="Заголовок 3 11" xfId="408"/>
    <cellStyle name="Заголовок 3 12" xfId="450"/>
    <cellStyle name="Заголовок 3 13" xfId="492"/>
    <cellStyle name="Заголовок 3 14" xfId="534"/>
    <cellStyle name="Заголовок 3 15" xfId="576"/>
    <cellStyle name="Заголовок 3 16" xfId="618"/>
    <cellStyle name="Заголовок 3 17" xfId="660"/>
    <cellStyle name="Заголовок 3 18" xfId="702"/>
    <cellStyle name="Заголовок 3 19" xfId="744"/>
    <cellStyle name="Заголовок 3 2" xfId="30"/>
    <cellStyle name="Заголовок 3 20" xfId="786"/>
    <cellStyle name="Заголовок 3 21" xfId="828"/>
    <cellStyle name="Заголовок 3 22" xfId="870"/>
    <cellStyle name="Заголовок 3 23" xfId="912"/>
    <cellStyle name="Заголовок 3 24" xfId="954"/>
    <cellStyle name="Заголовок 3 25" xfId="996"/>
    <cellStyle name="Заголовок 3 26" xfId="1037"/>
    <cellStyle name="Заголовок 3 27" xfId="1079"/>
    <cellStyle name="Заголовок 3 28" xfId="1121"/>
    <cellStyle name="Заголовок 3 29" xfId="1163"/>
    <cellStyle name="Заголовок 3 3" xfId="72"/>
    <cellStyle name="Заголовок 3 30" xfId="1205"/>
    <cellStyle name="Заголовок 3 31" xfId="1247"/>
    <cellStyle name="Заголовок 3 4" xfId="114"/>
    <cellStyle name="Заголовок 3 5" xfId="156"/>
    <cellStyle name="Заголовок 3 6" xfId="198"/>
    <cellStyle name="Заголовок 3 7" xfId="240"/>
    <cellStyle name="Заголовок 3 8" xfId="282"/>
    <cellStyle name="Заголовок 3 9" xfId="324"/>
    <cellStyle name="Заголовок 4 10" xfId="367"/>
    <cellStyle name="Заголовок 4 11" xfId="409"/>
    <cellStyle name="Заголовок 4 12" xfId="451"/>
    <cellStyle name="Заголовок 4 13" xfId="493"/>
    <cellStyle name="Заголовок 4 14" xfId="535"/>
    <cellStyle name="Заголовок 4 15" xfId="577"/>
    <cellStyle name="Заголовок 4 16" xfId="619"/>
    <cellStyle name="Заголовок 4 17" xfId="661"/>
    <cellStyle name="Заголовок 4 18" xfId="703"/>
    <cellStyle name="Заголовок 4 19" xfId="745"/>
    <cellStyle name="Заголовок 4 2" xfId="31"/>
    <cellStyle name="Заголовок 4 20" xfId="787"/>
    <cellStyle name="Заголовок 4 21" xfId="829"/>
    <cellStyle name="Заголовок 4 22" xfId="871"/>
    <cellStyle name="Заголовок 4 23" xfId="913"/>
    <cellStyle name="Заголовок 4 24" xfId="955"/>
    <cellStyle name="Заголовок 4 25" xfId="997"/>
    <cellStyle name="Заголовок 4 26" xfId="1038"/>
    <cellStyle name="Заголовок 4 27" xfId="1080"/>
    <cellStyle name="Заголовок 4 28" xfId="1122"/>
    <cellStyle name="Заголовок 4 29" xfId="1164"/>
    <cellStyle name="Заголовок 4 3" xfId="73"/>
    <cellStyle name="Заголовок 4 30" xfId="1206"/>
    <cellStyle name="Заголовок 4 31" xfId="1248"/>
    <cellStyle name="Заголовок 4 4" xfId="115"/>
    <cellStyle name="Заголовок 4 5" xfId="157"/>
    <cellStyle name="Заголовок 4 6" xfId="199"/>
    <cellStyle name="Заголовок 4 7" xfId="241"/>
    <cellStyle name="Заголовок 4 8" xfId="283"/>
    <cellStyle name="Заголовок 4 9" xfId="325"/>
    <cellStyle name="Итог 10" xfId="368"/>
    <cellStyle name="Итог 11" xfId="410"/>
    <cellStyle name="Итог 12" xfId="452"/>
    <cellStyle name="Итог 13" xfId="494"/>
    <cellStyle name="Итог 14" xfId="536"/>
    <cellStyle name="Итог 15" xfId="578"/>
    <cellStyle name="Итог 16" xfId="620"/>
    <cellStyle name="Итог 17" xfId="662"/>
    <cellStyle name="Итог 18" xfId="704"/>
    <cellStyle name="Итог 19" xfId="746"/>
    <cellStyle name="Итог 2" xfId="32"/>
    <cellStyle name="Итог 20" xfId="788"/>
    <cellStyle name="Итог 21" xfId="830"/>
    <cellStyle name="Итог 22" xfId="872"/>
    <cellStyle name="Итог 23" xfId="914"/>
    <cellStyle name="Итог 24" xfId="956"/>
    <cellStyle name="Итог 25" xfId="998"/>
    <cellStyle name="Итог 26" xfId="1039"/>
    <cellStyle name="Итог 27" xfId="1081"/>
    <cellStyle name="Итог 28" xfId="1123"/>
    <cellStyle name="Итог 29" xfId="1165"/>
    <cellStyle name="Итог 3" xfId="74"/>
    <cellStyle name="Итог 30" xfId="1207"/>
    <cellStyle name="Итог 31" xfId="1249"/>
    <cellStyle name="Итог 4" xfId="116"/>
    <cellStyle name="Итог 5" xfId="158"/>
    <cellStyle name="Итог 6" xfId="200"/>
    <cellStyle name="Итог 7" xfId="242"/>
    <cellStyle name="Итог 8" xfId="284"/>
    <cellStyle name="Итог 9" xfId="326"/>
    <cellStyle name="Контрольная ячейка 10" xfId="369"/>
    <cellStyle name="Контрольная ячейка 11" xfId="411"/>
    <cellStyle name="Контрольная ячейка 12" xfId="453"/>
    <cellStyle name="Контрольная ячейка 13" xfId="495"/>
    <cellStyle name="Контрольная ячейка 14" xfId="537"/>
    <cellStyle name="Контрольная ячейка 15" xfId="579"/>
    <cellStyle name="Контрольная ячейка 16" xfId="621"/>
    <cellStyle name="Контрольная ячейка 17" xfId="663"/>
    <cellStyle name="Контрольная ячейка 18" xfId="705"/>
    <cellStyle name="Контрольная ячейка 19" xfId="747"/>
    <cellStyle name="Контрольная ячейка 2" xfId="33"/>
    <cellStyle name="Контрольная ячейка 20" xfId="789"/>
    <cellStyle name="Контрольная ячейка 21" xfId="831"/>
    <cellStyle name="Контрольная ячейка 22" xfId="873"/>
    <cellStyle name="Контрольная ячейка 23" xfId="915"/>
    <cellStyle name="Контрольная ячейка 24" xfId="957"/>
    <cellStyle name="Контрольная ячейка 25" xfId="999"/>
    <cellStyle name="Контрольная ячейка 26" xfId="1040"/>
    <cellStyle name="Контрольная ячейка 27" xfId="1082"/>
    <cellStyle name="Контрольная ячейка 28" xfId="1124"/>
    <cellStyle name="Контрольная ячейка 29" xfId="1166"/>
    <cellStyle name="Контрольная ячейка 3" xfId="75"/>
    <cellStyle name="Контрольная ячейка 30" xfId="1208"/>
    <cellStyle name="Контрольная ячейка 31" xfId="1250"/>
    <cellStyle name="Контрольная ячейка 4" xfId="117"/>
    <cellStyle name="Контрольная ячейка 5" xfId="159"/>
    <cellStyle name="Контрольная ячейка 6" xfId="201"/>
    <cellStyle name="Контрольная ячейка 7" xfId="243"/>
    <cellStyle name="Контрольная ячейка 8" xfId="285"/>
    <cellStyle name="Контрольная ячейка 9" xfId="327"/>
    <cellStyle name="Название 10" xfId="370"/>
    <cellStyle name="Название 11" xfId="412"/>
    <cellStyle name="Название 12" xfId="454"/>
    <cellStyle name="Название 13" xfId="496"/>
    <cellStyle name="Название 14" xfId="538"/>
    <cellStyle name="Название 15" xfId="580"/>
    <cellStyle name="Название 16" xfId="622"/>
    <cellStyle name="Название 17" xfId="664"/>
    <cellStyle name="Название 18" xfId="706"/>
    <cellStyle name="Название 19" xfId="748"/>
    <cellStyle name="Название 2" xfId="34"/>
    <cellStyle name="Название 20" xfId="790"/>
    <cellStyle name="Название 21" xfId="832"/>
    <cellStyle name="Название 22" xfId="874"/>
    <cellStyle name="Название 23" xfId="916"/>
    <cellStyle name="Название 24" xfId="958"/>
    <cellStyle name="Название 25" xfId="1000"/>
    <cellStyle name="Название 26" xfId="1041"/>
    <cellStyle name="Название 27" xfId="1083"/>
    <cellStyle name="Название 28" xfId="1125"/>
    <cellStyle name="Название 29" xfId="1167"/>
    <cellStyle name="Название 3" xfId="76"/>
    <cellStyle name="Название 30" xfId="1209"/>
    <cellStyle name="Название 31" xfId="1251"/>
    <cellStyle name="Название 4" xfId="118"/>
    <cellStyle name="Название 5" xfId="160"/>
    <cellStyle name="Название 6" xfId="202"/>
    <cellStyle name="Название 7" xfId="244"/>
    <cellStyle name="Название 8" xfId="286"/>
    <cellStyle name="Название 9" xfId="328"/>
    <cellStyle name="Нейтральный 10" xfId="371"/>
    <cellStyle name="Нейтральный 11" xfId="413"/>
    <cellStyle name="Нейтральный 12" xfId="455"/>
    <cellStyle name="Нейтральный 13" xfId="497"/>
    <cellStyle name="Нейтральный 14" xfId="539"/>
    <cellStyle name="Нейтральный 15" xfId="581"/>
    <cellStyle name="Нейтральный 16" xfId="623"/>
    <cellStyle name="Нейтральный 17" xfId="665"/>
    <cellStyle name="Нейтральный 18" xfId="707"/>
    <cellStyle name="Нейтральный 19" xfId="749"/>
    <cellStyle name="Нейтральный 2" xfId="35"/>
    <cellStyle name="Нейтральный 20" xfId="791"/>
    <cellStyle name="Нейтральный 21" xfId="833"/>
    <cellStyle name="Нейтральный 22" xfId="875"/>
    <cellStyle name="Нейтральный 23" xfId="917"/>
    <cellStyle name="Нейтральный 24" xfId="959"/>
    <cellStyle name="Нейтральный 25" xfId="1001"/>
    <cellStyle name="Нейтральный 26" xfId="1042"/>
    <cellStyle name="Нейтральный 27" xfId="1084"/>
    <cellStyle name="Нейтральный 28" xfId="1126"/>
    <cellStyle name="Нейтральный 29" xfId="1168"/>
    <cellStyle name="Нейтральный 3" xfId="77"/>
    <cellStyle name="Нейтральный 30" xfId="1210"/>
    <cellStyle name="Нейтральный 31" xfId="1252"/>
    <cellStyle name="Нейтральный 4" xfId="119"/>
    <cellStyle name="Нейтральный 5" xfId="161"/>
    <cellStyle name="Нейтральный 6" xfId="203"/>
    <cellStyle name="Нейтральный 7" xfId="245"/>
    <cellStyle name="Нейтральный 8" xfId="287"/>
    <cellStyle name="Нейтральный 9" xfId="329"/>
    <cellStyle name="Обычный" xfId="0" builtinId="0"/>
    <cellStyle name="Обычный 10" xfId="336"/>
    <cellStyle name="Обычный 11" xfId="372"/>
    <cellStyle name="Обычный 12" xfId="420"/>
    <cellStyle name="Обычный 13" xfId="456"/>
    <cellStyle name="Обычный 14" xfId="498"/>
    <cellStyle name="Обычный 15" xfId="540"/>
    <cellStyle name="Обычный 16" xfId="588"/>
    <cellStyle name="Обычный 17" xfId="630"/>
    <cellStyle name="Обычный 18" xfId="672"/>
    <cellStyle name="Обычный 19" xfId="708"/>
    <cellStyle name="Обычный 20" xfId="756"/>
    <cellStyle name="Обычный 21" xfId="792"/>
    <cellStyle name="Обычный 22" xfId="840"/>
    <cellStyle name="Обычный 23" xfId="876"/>
    <cellStyle name="Обычный 24" xfId="924"/>
    <cellStyle name="Обычный 25" xfId="960"/>
    <cellStyle name="Обычный 27" xfId="1043"/>
    <cellStyle name="Обычный 28" xfId="1091"/>
    <cellStyle name="Обычный 29" xfId="1127"/>
    <cellStyle name="Обычный 3" xfId="42"/>
    <cellStyle name="Обычный 30" xfId="1175"/>
    <cellStyle name="Обычный 31" xfId="1211"/>
    <cellStyle name="Обычный 4" xfId="84"/>
    <cellStyle name="Обычный 5" xfId="126"/>
    <cellStyle name="Обычный 6" xfId="168"/>
    <cellStyle name="Обычный 7" xfId="204"/>
    <cellStyle name="Обычный 8" xfId="252"/>
    <cellStyle name="Обычный 9" xfId="294"/>
    <cellStyle name="Плохой 10" xfId="373"/>
    <cellStyle name="Плохой 11" xfId="414"/>
    <cellStyle name="Плохой 12" xfId="457"/>
    <cellStyle name="Плохой 13" xfId="499"/>
    <cellStyle name="Плохой 14" xfId="541"/>
    <cellStyle name="Плохой 15" xfId="582"/>
    <cellStyle name="Плохой 16" xfId="624"/>
    <cellStyle name="Плохой 17" xfId="666"/>
    <cellStyle name="Плохой 18" xfId="709"/>
    <cellStyle name="Плохой 19" xfId="750"/>
    <cellStyle name="Плохой 2" xfId="36"/>
    <cellStyle name="Плохой 20" xfId="793"/>
    <cellStyle name="Плохой 21" xfId="834"/>
    <cellStyle name="Плохой 22" xfId="877"/>
    <cellStyle name="Плохой 23" xfId="918"/>
    <cellStyle name="Плохой 24" xfId="961"/>
    <cellStyle name="Плохой 25" xfId="1002"/>
    <cellStyle name="Плохой 26" xfId="1044"/>
    <cellStyle name="Плохой 27" xfId="1085"/>
    <cellStyle name="Плохой 28" xfId="1128"/>
    <cellStyle name="Плохой 29" xfId="1169"/>
    <cellStyle name="Плохой 3" xfId="78"/>
    <cellStyle name="Плохой 30" xfId="1212"/>
    <cellStyle name="Плохой 31" xfId="1253"/>
    <cellStyle name="Плохой 4" xfId="120"/>
    <cellStyle name="Плохой 5" xfId="162"/>
    <cellStyle name="Плохой 6" xfId="205"/>
    <cellStyle name="Плохой 7" xfId="246"/>
    <cellStyle name="Плохой 8" xfId="288"/>
    <cellStyle name="Плохой 9" xfId="330"/>
    <cellStyle name="Пояснение 10" xfId="374"/>
    <cellStyle name="Пояснение 11" xfId="415"/>
    <cellStyle name="Пояснение 12" xfId="458"/>
    <cellStyle name="Пояснение 13" xfId="500"/>
    <cellStyle name="Пояснение 14" xfId="542"/>
    <cellStyle name="Пояснение 15" xfId="583"/>
    <cellStyle name="Пояснение 16" xfId="625"/>
    <cellStyle name="Пояснение 17" xfId="667"/>
    <cellStyle name="Пояснение 18" xfId="710"/>
    <cellStyle name="Пояснение 19" xfId="751"/>
    <cellStyle name="Пояснение 2" xfId="37"/>
    <cellStyle name="Пояснение 20" xfId="794"/>
    <cellStyle name="Пояснение 21" xfId="835"/>
    <cellStyle name="Пояснение 22" xfId="878"/>
    <cellStyle name="Пояснение 23" xfId="919"/>
    <cellStyle name="Пояснение 24" xfId="962"/>
    <cellStyle name="Пояснение 25" xfId="1003"/>
    <cellStyle name="Пояснение 26" xfId="1045"/>
    <cellStyle name="Пояснение 27" xfId="1086"/>
    <cellStyle name="Пояснение 28" xfId="1129"/>
    <cellStyle name="Пояснение 29" xfId="1170"/>
    <cellStyle name="Пояснение 3" xfId="79"/>
    <cellStyle name="Пояснение 30" xfId="1213"/>
    <cellStyle name="Пояснение 31" xfId="1254"/>
    <cellStyle name="Пояснение 4" xfId="121"/>
    <cellStyle name="Пояснение 5" xfId="163"/>
    <cellStyle name="Пояснение 6" xfId="206"/>
    <cellStyle name="Пояснение 7" xfId="247"/>
    <cellStyle name="Пояснение 8" xfId="289"/>
    <cellStyle name="Пояснение 9" xfId="331"/>
    <cellStyle name="Примечание 10" xfId="375"/>
    <cellStyle name="Примечание 11" xfId="416"/>
    <cellStyle name="Примечание 12" xfId="459"/>
    <cellStyle name="Примечание 13" xfId="501"/>
    <cellStyle name="Примечание 14" xfId="543"/>
    <cellStyle name="Примечание 15" xfId="584"/>
    <cellStyle name="Примечание 16" xfId="626"/>
    <cellStyle name="Примечание 17" xfId="668"/>
    <cellStyle name="Примечание 18" xfId="711"/>
    <cellStyle name="Примечание 19" xfId="752"/>
    <cellStyle name="Примечание 2" xfId="38"/>
    <cellStyle name="Примечание 20" xfId="795"/>
    <cellStyle name="Примечание 21" xfId="836"/>
    <cellStyle name="Примечание 22" xfId="879"/>
    <cellStyle name="Примечание 23" xfId="920"/>
    <cellStyle name="Примечание 24" xfId="963"/>
    <cellStyle name="Примечание 25" xfId="1004"/>
    <cellStyle name="Примечание 26" xfId="1046"/>
    <cellStyle name="Примечание 27" xfId="1087"/>
    <cellStyle name="Примечание 28" xfId="1130"/>
    <cellStyle name="Примечание 29" xfId="1171"/>
    <cellStyle name="Примечание 3" xfId="80"/>
    <cellStyle name="Примечание 30" xfId="1214"/>
    <cellStyle name="Примечание 31" xfId="1255"/>
    <cellStyle name="Примечание 4" xfId="122"/>
    <cellStyle name="Примечание 5" xfId="164"/>
    <cellStyle name="Примечание 6" xfId="207"/>
    <cellStyle name="Примечание 7" xfId="248"/>
    <cellStyle name="Примечание 8" xfId="290"/>
    <cellStyle name="Примечание 9" xfId="332"/>
    <cellStyle name="Связанная ячейка 10" xfId="376"/>
    <cellStyle name="Связанная ячейка 11" xfId="417"/>
    <cellStyle name="Связанная ячейка 12" xfId="460"/>
    <cellStyle name="Связанная ячейка 13" xfId="502"/>
    <cellStyle name="Связанная ячейка 14" xfId="544"/>
    <cellStyle name="Связанная ячейка 15" xfId="585"/>
    <cellStyle name="Связанная ячейка 16" xfId="627"/>
    <cellStyle name="Связанная ячейка 17" xfId="669"/>
    <cellStyle name="Связанная ячейка 18" xfId="712"/>
    <cellStyle name="Связанная ячейка 19" xfId="753"/>
    <cellStyle name="Связанная ячейка 2" xfId="39"/>
    <cellStyle name="Связанная ячейка 20" xfId="796"/>
    <cellStyle name="Связанная ячейка 21" xfId="837"/>
    <cellStyle name="Связанная ячейка 22" xfId="880"/>
    <cellStyle name="Связанная ячейка 23" xfId="921"/>
    <cellStyle name="Связанная ячейка 24" xfId="964"/>
    <cellStyle name="Связанная ячейка 25" xfId="1005"/>
    <cellStyle name="Связанная ячейка 26" xfId="1047"/>
    <cellStyle name="Связанная ячейка 27" xfId="1088"/>
    <cellStyle name="Связанная ячейка 28" xfId="1131"/>
    <cellStyle name="Связанная ячейка 29" xfId="1172"/>
    <cellStyle name="Связанная ячейка 3" xfId="81"/>
    <cellStyle name="Связанная ячейка 30" xfId="1215"/>
    <cellStyle name="Связанная ячейка 31" xfId="1256"/>
    <cellStyle name="Связанная ячейка 4" xfId="123"/>
    <cellStyle name="Связанная ячейка 5" xfId="165"/>
    <cellStyle name="Связанная ячейка 6" xfId="208"/>
    <cellStyle name="Связанная ячейка 7" xfId="249"/>
    <cellStyle name="Связанная ячейка 8" xfId="291"/>
    <cellStyle name="Связанная ячейка 9" xfId="333"/>
    <cellStyle name="Текст предупреждения 10" xfId="377"/>
    <cellStyle name="Текст предупреждения 11" xfId="418"/>
    <cellStyle name="Текст предупреждения 12" xfId="461"/>
    <cellStyle name="Текст предупреждения 13" xfId="503"/>
    <cellStyle name="Текст предупреждения 14" xfId="545"/>
    <cellStyle name="Текст предупреждения 15" xfId="586"/>
    <cellStyle name="Текст предупреждения 16" xfId="628"/>
    <cellStyle name="Текст предупреждения 17" xfId="670"/>
    <cellStyle name="Текст предупреждения 18" xfId="713"/>
    <cellStyle name="Текст предупреждения 19" xfId="754"/>
    <cellStyle name="Текст предупреждения 2" xfId="40"/>
    <cellStyle name="Текст предупреждения 20" xfId="797"/>
    <cellStyle name="Текст предупреждения 21" xfId="838"/>
    <cellStyle name="Текст предупреждения 22" xfId="881"/>
    <cellStyle name="Текст предупреждения 23" xfId="922"/>
    <cellStyle name="Текст предупреждения 24" xfId="965"/>
    <cellStyle name="Текст предупреждения 25" xfId="1006"/>
    <cellStyle name="Текст предупреждения 26" xfId="1048"/>
    <cellStyle name="Текст предупреждения 27" xfId="1089"/>
    <cellStyle name="Текст предупреждения 28" xfId="1132"/>
    <cellStyle name="Текст предупреждения 29" xfId="1173"/>
    <cellStyle name="Текст предупреждения 3" xfId="82"/>
    <cellStyle name="Текст предупреждения 30" xfId="1216"/>
    <cellStyle name="Текст предупреждения 31" xfId="1257"/>
    <cellStyle name="Текст предупреждения 4" xfId="124"/>
    <cellStyle name="Текст предупреждения 5" xfId="166"/>
    <cellStyle name="Текст предупреждения 6" xfId="209"/>
    <cellStyle name="Текст предупреждения 7" xfId="250"/>
    <cellStyle name="Текст предупреждения 8" xfId="292"/>
    <cellStyle name="Текст предупреждения 9" xfId="334"/>
    <cellStyle name="Хороший 10" xfId="378"/>
    <cellStyle name="Хороший 11" xfId="419"/>
    <cellStyle name="Хороший 12" xfId="462"/>
    <cellStyle name="Хороший 13" xfId="504"/>
    <cellStyle name="Хороший 14" xfId="546"/>
    <cellStyle name="Хороший 15" xfId="587"/>
    <cellStyle name="Хороший 16" xfId="629"/>
    <cellStyle name="Хороший 17" xfId="671"/>
    <cellStyle name="Хороший 18" xfId="714"/>
    <cellStyle name="Хороший 19" xfId="755"/>
    <cellStyle name="Хороший 2" xfId="41"/>
    <cellStyle name="Хороший 20" xfId="798"/>
    <cellStyle name="Хороший 21" xfId="839"/>
    <cellStyle name="Хороший 22" xfId="882"/>
    <cellStyle name="Хороший 23" xfId="923"/>
    <cellStyle name="Хороший 24" xfId="966"/>
    <cellStyle name="Хороший 25" xfId="1007"/>
    <cellStyle name="Хороший 26" xfId="1049"/>
    <cellStyle name="Хороший 27" xfId="1090"/>
    <cellStyle name="Хороший 28" xfId="1133"/>
    <cellStyle name="Хороший 29" xfId="1174"/>
    <cellStyle name="Хороший 3" xfId="83"/>
    <cellStyle name="Хороший 30" xfId="1217"/>
    <cellStyle name="Хороший 31" xfId="1258"/>
    <cellStyle name="Хороший 4" xfId="125"/>
    <cellStyle name="Хороший 5" xfId="167"/>
    <cellStyle name="Хороший 6" xfId="210"/>
    <cellStyle name="Хороший 7" xfId="251"/>
    <cellStyle name="Хороший 8" xfId="293"/>
    <cellStyle name="Хороший 9" xfId="3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88671875" style="2" customWidth="1"/>
    <col min="12" max="16384" width="9.109375" style="2"/>
  </cols>
  <sheetData>
    <row r="1" spans="1:12" ht="14.4">
      <c r="A1" s="1" t="s">
        <v>7</v>
      </c>
      <c r="C1" s="148" t="s">
        <v>110</v>
      </c>
      <c r="D1" s="149"/>
      <c r="E1" s="149"/>
      <c r="F1" s="12" t="s">
        <v>16</v>
      </c>
      <c r="G1" s="2" t="s">
        <v>17</v>
      </c>
      <c r="H1" s="150" t="s">
        <v>39</v>
      </c>
      <c r="I1" s="150"/>
      <c r="J1" s="150"/>
      <c r="K1" s="150"/>
    </row>
    <row r="2" spans="1:12" ht="17.399999999999999">
      <c r="A2" s="34" t="s">
        <v>6</v>
      </c>
      <c r="C2" s="2"/>
      <c r="G2" s="2" t="s">
        <v>18</v>
      </c>
      <c r="H2" s="150" t="s">
        <v>111</v>
      </c>
      <c r="I2" s="150"/>
      <c r="J2" s="150"/>
      <c r="K2" s="15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23</v>
      </c>
      <c r="I3" s="45">
        <v>8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0.6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180</v>
      </c>
      <c r="G6" s="143">
        <v>7.4</v>
      </c>
      <c r="H6" s="143">
        <v>8</v>
      </c>
      <c r="I6" s="143">
        <v>28</v>
      </c>
      <c r="J6" s="143">
        <v>212.8</v>
      </c>
      <c r="K6" s="111">
        <v>212</v>
      </c>
      <c r="L6" s="116">
        <v>10.75</v>
      </c>
    </row>
    <row r="7" spans="1:12" ht="14.4">
      <c r="A7" s="23"/>
      <c r="B7" s="15"/>
      <c r="C7" s="11"/>
      <c r="D7" s="6"/>
      <c r="E7" s="40"/>
      <c r="F7" s="41"/>
      <c r="G7" s="144"/>
      <c r="H7" s="144"/>
      <c r="I7" s="144"/>
      <c r="J7" s="144"/>
      <c r="K7" s="112"/>
      <c r="L7" s="117"/>
    </row>
    <row r="8" spans="1:12" ht="14.4">
      <c r="A8" s="23"/>
      <c r="B8" s="15"/>
      <c r="C8" s="11"/>
      <c r="D8" s="7" t="s">
        <v>22</v>
      </c>
      <c r="E8" s="40" t="s">
        <v>41</v>
      </c>
      <c r="F8" s="41">
        <v>200</v>
      </c>
      <c r="G8" s="144">
        <v>2.8</v>
      </c>
      <c r="H8" s="144">
        <v>2.5</v>
      </c>
      <c r="I8" s="144">
        <v>13.6</v>
      </c>
      <c r="J8" s="144">
        <v>88</v>
      </c>
      <c r="K8" s="112">
        <v>465</v>
      </c>
      <c r="L8" s="117">
        <v>10.52</v>
      </c>
    </row>
    <row r="9" spans="1:12" ht="14.4">
      <c r="A9" s="23"/>
      <c r="B9" s="15"/>
      <c r="C9" s="11"/>
      <c r="D9" s="7" t="s">
        <v>23</v>
      </c>
      <c r="E9" s="40" t="s">
        <v>42</v>
      </c>
      <c r="F9" s="41">
        <v>40</v>
      </c>
      <c r="G9" s="144">
        <v>6.9</v>
      </c>
      <c r="H9" s="144">
        <v>9</v>
      </c>
      <c r="I9" s="144">
        <v>10</v>
      </c>
      <c r="J9" s="144">
        <v>149</v>
      </c>
      <c r="K9" s="112">
        <v>63</v>
      </c>
      <c r="L9" s="117">
        <v>13.59</v>
      </c>
    </row>
    <row r="10" spans="1:12" ht="14.4">
      <c r="A10" s="23"/>
      <c r="B10" s="15"/>
      <c r="C10" s="11"/>
      <c r="D10" s="7" t="s">
        <v>24</v>
      </c>
      <c r="E10" s="40" t="s">
        <v>43</v>
      </c>
      <c r="F10" s="41">
        <v>114</v>
      </c>
      <c r="G10" s="144">
        <v>0.4</v>
      </c>
      <c r="H10" s="144">
        <v>0.4</v>
      </c>
      <c r="I10" s="144">
        <v>9.8000000000000007</v>
      </c>
      <c r="J10" s="144">
        <v>44</v>
      </c>
      <c r="K10" s="112">
        <v>82</v>
      </c>
      <c r="L10" s="117">
        <v>10.72</v>
      </c>
    </row>
    <row r="11" spans="1:12" ht="14.4">
      <c r="A11" s="23"/>
      <c r="B11" s="15"/>
      <c r="C11" s="11"/>
      <c r="D11" s="6"/>
      <c r="E11" s="40"/>
      <c r="F11" s="41"/>
      <c r="G11" s="144"/>
      <c r="H11" s="144"/>
      <c r="I11" s="144"/>
      <c r="J11" s="144"/>
      <c r="K11" s="112"/>
      <c r="L11" s="117"/>
    </row>
    <row r="12" spans="1:12" ht="14.4">
      <c r="A12" s="23"/>
      <c r="B12" s="15"/>
      <c r="C12" s="11"/>
      <c r="D12" s="6"/>
      <c r="E12" s="40"/>
      <c r="F12" s="41"/>
      <c r="G12" s="144"/>
      <c r="H12" s="144"/>
      <c r="I12" s="144"/>
      <c r="J12" s="144"/>
      <c r="K12" s="112"/>
      <c r="L12" s="117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534</v>
      </c>
      <c r="G13" s="145">
        <f t="shared" ref="G13:J13" si="0">SUM(G6:G12)</f>
        <v>17.5</v>
      </c>
      <c r="H13" s="145">
        <f t="shared" si="0"/>
        <v>19.899999999999999</v>
      </c>
      <c r="I13" s="145">
        <f t="shared" si="0"/>
        <v>61.400000000000006</v>
      </c>
      <c r="J13" s="145">
        <f t="shared" si="0"/>
        <v>493.8</v>
      </c>
      <c r="K13" s="113"/>
      <c r="L13" s="118">
        <f t="shared" ref="L13" si="1">SUM(L6:L12)</f>
        <v>45.58</v>
      </c>
    </row>
    <row r="14" spans="1:12" ht="14.4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138" t="s">
        <v>67</v>
      </c>
      <c r="F14" s="52">
        <v>60</v>
      </c>
      <c r="G14" s="146">
        <v>0.66</v>
      </c>
      <c r="H14" s="146">
        <v>0.12</v>
      </c>
      <c r="I14" s="146">
        <v>2.2799999999999998</v>
      </c>
      <c r="J14" s="147">
        <v>14.4</v>
      </c>
      <c r="K14" s="114">
        <v>148</v>
      </c>
      <c r="L14" s="117">
        <v>5.52</v>
      </c>
    </row>
    <row r="15" spans="1:12" ht="14.4">
      <c r="A15" s="23"/>
      <c r="B15" s="15"/>
      <c r="C15" s="11"/>
      <c r="D15" s="7" t="s">
        <v>27</v>
      </c>
      <c r="E15" s="139" t="s">
        <v>68</v>
      </c>
      <c r="F15" s="52">
        <v>250</v>
      </c>
      <c r="G15" s="146">
        <v>2.02</v>
      </c>
      <c r="H15" s="146">
        <v>10.19</v>
      </c>
      <c r="I15" s="146">
        <v>11.98</v>
      </c>
      <c r="J15" s="147">
        <v>107.25</v>
      </c>
      <c r="K15" s="114">
        <v>24</v>
      </c>
      <c r="L15" s="117">
        <v>12.92</v>
      </c>
    </row>
    <row r="16" spans="1:12" ht="14.4">
      <c r="A16" s="23"/>
      <c r="B16" s="15"/>
      <c r="C16" s="11"/>
      <c r="D16" s="7" t="s">
        <v>29</v>
      </c>
      <c r="E16" s="138" t="s">
        <v>69</v>
      </c>
      <c r="F16" s="52">
        <v>180</v>
      </c>
      <c r="G16" s="146">
        <v>4.5</v>
      </c>
      <c r="H16" s="146">
        <v>3</v>
      </c>
      <c r="I16" s="146">
        <v>40</v>
      </c>
      <c r="J16" s="147">
        <v>210</v>
      </c>
      <c r="K16" s="114">
        <v>241</v>
      </c>
      <c r="L16" s="117">
        <v>17.29</v>
      </c>
    </row>
    <row r="17" spans="1:12" ht="14.4">
      <c r="A17" s="23"/>
      <c r="B17" s="15"/>
      <c r="C17" s="11"/>
      <c r="D17" s="7" t="s">
        <v>28</v>
      </c>
      <c r="E17" s="138" t="s">
        <v>70</v>
      </c>
      <c r="F17" s="52">
        <v>100</v>
      </c>
      <c r="G17" s="146">
        <v>13</v>
      </c>
      <c r="H17" s="146">
        <v>1.6</v>
      </c>
      <c r="I17" s="146">
        <v>10</v>
      </c>
      <c r="J17" s="147">
        <v>234.9</v>
      </c>
      <c r="K17" s="114">
        <v>307</v>
      </c>
      <c r="L17" s="117">
        <v>23.14</v>
      </c>
    </row>
    <row r="18" spans="1:12" ht="14.4">
      <c r="A18" s="23"/>
      <c r="B18" s="15"/>
      <c r="C18" s="11"/>
      <c r="D18" s="7" t="s">
        <v>30</v>
      </c>
      <c r="E18" s="140" t="s">
        <v>45</v>
      </c>
      <c r="F18" s="52">
        <v>200</v>
      </c>
      <c r="G18" s="146">
        <v>0.25</v>
      </c>
      <c r="H18" s="146">
        <v>0.05</v>
      </c>
      <c r="I18" s="146">
        <v>6.61</v>
      </c>
      <c r="J18" s="147">
        <v>27.9</v>
      </c>
      <c r="K18" s="114" t="s">
        <v>73</v>
      </c>
      <c r="L18" s="117">
        <v>1.1200000000000001</v>
      </c>
    </row>
    <row r="19" spans="1:12" ht="14.4">
      <c r="A19" s="23"/>
      <c r="B19" s="15"/>
      <c r="C19" s="11"/>
      <c r="D19" s="7" t="s">
        <v>31</v>
      </c>
      <c r="E19" s="141" t="s">
        <v>71</v>
      </c>
      <c r="F19" s="52">
        <v>20</v>
      </c>
      <c r="G19" s="146">
        <v>1.6</v>
      </c>
      <c r="H19" s="146">
        <v>0.2</v>
      </c>
      <c r="I19" s="146">
        <v>9.8000000000000007</v>
      </c>
      <c r="J19" s="147">
        <v>47.47</v>
      </c>
      <c r="K19" s="114">
        <v>111</v>
      </c>
      <c r="L19" s="117">
        <v>2.2200000000000002</v>
      </c>
    </row>
    <row r="20" spans="1:12" ht="14.4">
      <c r="A20" s="23"/>
      <c r="B20" s="15"/>
      <c r="C20" s="11"/>
      <c r="D20" s="7" t="s">
        <v>32</v>
      </c>
      <c r="E20" s="140" t="s">
        <v>72</v>
      </c>
      <c r="F20" s="52">
        <v>30</v>
      </c>
      <c r="G20" s="146">
        <v>2</v>
      </c>
      <c r="H20" s="146">
        <v>0.4</v>
      </c>
      <c r="I20" s="146">
        <v>11.9</v>
      </c>
      <c r="J20" s="147">
        <v>58.7</v>
      </c>
      <c r="K20" s="114">
        <v>110</v>
      </c>
      <c r="L20" s="117">
        <v>1.95</v>
      </c>
    </row>
    <row r="21" spans="1:12" ht="14.4">
      <c r="A21" s="23"/>
      <c r="B21" s="15"/>
      <c r="C21" s="11"/>
      <c r="D21" s="6"/>
      <c r="E21" s="40"/>
      <c r="F21" s="41"/>
      <c r="G21" s="144"/>
      <c r="H21" s="144"/>
      <c r="I21" s="144"/>
      <c r="J21" s="144"/>
      <c r="K21" s="112"/>
      <c r="L21" s="117"/>
    </row>
    <row r="22" spans="1:12" ht="14.4">
      <c r="A22" s="23"/>
      <c r="B22" s="15"/>
      <c r="C22" s="11"/>
      <c r="D22" s="6"/>
      <c r="E22" s="40"/>
      <c r="F22" s="41"/>
      <c r="G22" s="144"/>
      <c r="H22" s="144"/>
      <c r="I22" s="144"/>
      <c r="J22" s="144"/>
      <c r="K22" s="112"/>
      <c r="L22" s="117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24.03</v>
      </c>
      <c r="H23" s="19">
        <f t="shared" si="2"/>
        <v>15.559999999999999</v>
      </c>
      <c r="I23" s="19">
        <f t="shared" si="2"/>
        <v>92.57</v>
      </c>
      <c r="J23" s="19">
        <f t="shared" si="2"/>
        <v>700.62</v>
      </c>
      <c r="K23" s="113"/>
      <c r="L23" s="118">
        <f t="shared" ref="L23" si="3">SUM(L14:L22)</f>
        <v>64.16</v>
      </c>
    </row>
    <row r="24" spans="1:12" ht="14.4">
      <c r="A24" s="28">
        <f>A6</f>
        <v>1</v>
      </c>
      <c r="B24" s="29">
        <f>B6</f>
        <v>1</v>
      </c>
      <c r="C24" s="151" t="s">
        <v>4</v>
      </c>
      <c r="D24" s="152"/>
      <c r="E24" s="30"/>
      <c r="F24" s="31">
        <f>F13+F23</f>
        <v>1374</v>
      </c>
      <c r="G24" s="31">
        <f t="shared" ref="G24:J24" si="4">G13+G23</f>
        <v>41.53</v>
      </c>
      <c r="H24" s="31">
        <f t="shared" si="4"/>
        <v>35.459999999999994</v>
      </c>
      <c r="I24" s="31">
        <f t="shared" si="4"/>
        <v>153.97</v>
      </c>
      <c r="J24" s="31">
        <f t="shared" si="4"/>
        <v>1194.42</v>
      </c>
      <c r="K24" s="115"/>
      <c r="L24" s="119">
        <f t="shared" ref="L24" si="5">L13+L23</f>
        <v>109.74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8" t="s">
        <v>44</v>
      </c>
      <c r="F25" s="39">
        <v>170</v>
      </c>
      <c r="G25" s="39">
        <v>24</v>
      </c>
      <c r="H25" s="39">
        <v>11.55</v>
      </c>
      <c r="I25" s="39">
        <v>35.5</v>
      </c>
      <c r="J25" s="39">
        <v>343.4</v>
      </c>
      <c r="K25" s="111">
        <v>279</v>
      </c>
      <c r="L25" s="116">
        <v>60.13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112"/>
      <c r="L26" s="117"/>
    </row>
    <row r="27" spans="1:12" ht="14.4">
      <c r="A27" s="14"/>
      <c r="B27" s="15"/>
      <c r="C27" s="11"/>
      <c r="D27" s="7" t="s">
        <v>22</v>
      </c>
      <c r="E27" s="40" t="s">
        <v>45</v>
      </c>
      <c r="F27" s="41">
        <v>200</v>
      </c>
      <c r="G27" s="41">
        <v>0.3</v>
      </c>
      <c r="H27" s="41">
        <v>0.1</v>
      </c>
      <c r="I27" s="41">
        <v>9.5</v>
      </c>
      <c r="J27" s="41">
        <v>40</v>
      </c>
      <c r="K27" s="112">
        <v>459</v>
      </c>
      <c r="L27" s="117">
        <v>2.13</v>
      </c>
    </row>
    <row r="28" spans="1:12" ht="14.4">
      <c r="A28" s="14"/>
      <c r="B28" s="15"/>
      <c r="C28" s="11"/>
      <c r="D28" s="7" t="s">
        <v>23</v>
      </c>
      <c r="E28" s="40" t="s">
        <v>46</v>
      </c>
      <c r="F28" s="41">
        <v>20</v>
      </c>
      <c r="G28" s="41">
        <v>1.5</v>
      </c>
      <c r="H28" s="41">
        <v>0.57999999999999996</v>
      </c>
      <c r="I28" s="41">
        <v>10.28</v>
      </c>
      <c r="J28" s="41">
        <v>52.4</v>
      </c>
      <c r="K28" s="112">
        <v>111</v>
      </c>
      <c r="L28" s="117">
        <v>2.2200000000000002</v>
      </c>
    </row>
    <row r="29" spans="1:12" ht="14.4">
      <c r="A29" s="14"/>
      <c r="B29" s="15"/>
      <c r="C29" s="11"/>
      <c r="D29" s="7" t="s">
        <v>24</v>
      </c>
      <c r="E29" s="40" t="s">
        <v>47</v>
      </c>
      <c r="F29" s="41">
        <v>136</v>
      </c>
      <c r="G29" s="41">
        <v>0.8</v>
      </c>
      <c r="H29" s="41">
        <v>0.2</v>
      </c>
      <c r="I29" s="41">
        <v>7.5</v>
      </c>
      <c r="J29" s="41">
        <v>38</v>
      </c>
      <c r="K29" s="112">
        <v>82</v>
      </c>
      <c r="L29" s="117">
        <v>30.06</v>
      </c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112"/>
      <c r="L30" s="117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112"/>
      <c r="L31" s="117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113"/>
      <c r="L32" s="118">
        <f t="shared" si="9"/>
        <v>94.54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74</v>
      </c>
      <c r="F33" s="55">
        <v>100</v>
      </c>
      <c r="G33" s="56">
        <v>1.4</v>
      </c>
      <c r="H33" s="56">
        <v>6.1</v>
      </c>
      <c r="I33" s="56">
        <v>7.6</v>
      </c>
      <c r="J33" s="57">
        <v>91</v>
      </c>
      <c r="K33" s="120">
        <v>26</v>
      </c>
      <c r="L33" s="117">
        <v>5.48</v>
      </c>
    </row>
    <row r="34" spans="1:12" ht="14.4">
      <c r="A34" s="14"/>
      <c r="B34" s="15"/>
      <c r="C34" s="11"/>
      <c r="D34" s="7" t="s">
        <v>27</v>
      </c>
      <c r="E34" s="58" t="s">
        <v>75</v>
      </c>
      <c r="F34" s="55">
        <v>250</v>
      </c>
      <c r="G34" s="56">
        <v>2.2999999999999998</v>
      </c>
      <c r="H34" s="56">
        <v>4.25</v>
      </c>
      <c r="I34" s="56">
        <v>15.125</v>
      </c>
      <c r="J34" s="57">
        <v>108</v>
      </c>
      <c r="K34" s="120">
        <v>144</v>
      </c>
      <c r="L34" s="117">
        <v>12.9</v>
      </c>
    </row>
    <row r="35" spans="1:12" ht="14.4">
      <c r="A35" s="14"/>
      <c r="B35" s="15"/>
      <c r="C35" s="11"/>
      <c r="D35" s="7" t="s">
        <v>29</v>
      </c>
      <c r="E35" s="54" t="s">
        <v>76</v>
      </c>
      <c r="F35" s="55">
        <v>180</v>
      </c>
      <c r="G35" s="56">
        <v>10.26</v>
      </c>
      <c r="H35" s="56">
        <v>9.41</v>
      </c>
      <c r="I35" s="56">
        <v>44.5</v>
      </c>
      <c r="J35" s="57">
        <v>303.7</v>
      </c>
      <c r="K35" s="120">
        <v>202</v>
      </c>
      <c r="L35" s="117">
        <v>7.99</v>
      </c>
    </row>
    <row r="36" spans="1:12" ht="14.4">
      <c r="A36" s="14"/>
      <c r="B36" s="15"/>
      <c r="C36" s="11"/>
      <c r="D36" s="53" t="s">
        <v>28</v>
      </c>
      <c r="E36" s="54" t="s">
        <v>77</v>
      </c>
      <c r="F36" s="55">
        <v>100</v>
      </c>
      <c r="G36" s="56">
        <v>16.600000000000001</v>
      </c>
      <c r="H36" s="56">
        <v>8</v>
      </c>
      <c r="I36" s="56">
        <v>9.3000000000000007</v>
      </c>
      <c r="J36" s="57">
        <v>176</v>
      </c>
      <c r="K36" s="120" t="s">
        <v>79</v>
      </c>
      <c r="L36" s="117">
        <v>49.43</v>
      </c>
    </row>
    <row r="37" spans="1:12" ht="14.4">
      <c r="A37" s="14"/>
      <c r="B37" s="15"/>
      <c r="C37" s="11"/>
      <c r="D37" s="7" t="s">
        <v>30</v>
      </c>
      <c r="E37" s="54" t="s">
        <v>78</v>
      </c>
      <c r="F37" s="55">
        <v>200</v>
      </c>
      <c r="G37" s="56">
        <v>0.8</v>
      </c>
      <c r="H37" s="56">
        <v>0.01</v>
      </c>
      <c r="I37" s="56">
        <v>30</v>
      </c>
      <c r="J37" s="57">
        <v>120</v>
      </c>
      <c r="K37" s="120">
        <v>494</v>
      </c>
      <c r="L37" s="117">
        <v>5.37</v>
      </c>
    </row>
    <row r="38" spans="1:12" ht="14.4">
      <c r="A38" s="14"/>
      <c r="B38" s="15"/>
      <c r="C38" s="11"/>
      <c r="D38" s="7" t="s">
        <v>31</v>
      </c>
      <c r="E38" s="59" t="s">
        <v>71</v>
      </c>
      <c r="F38" s="55">
        <v>20</v>
      </c>
      <c r="G38" s="56">
        <v>1.6</v>
      </c>
      <c r="H38" s="56">
        <v>0.2</v>
      </c>
      <c r="I38" s="56">
        <v>9.8000000000000007</v>
      </c>
      <c r="J38" s="57">
        <v>47.47</v>
      </c>
      <c r="K38" s="120">
        <v>111</v>
      </c>
      <c r="L38" s="117">
        <v>2.2200000000000002</v>
      </c>
    </row>
    <row r="39" spans="1:12" ht="14.4">
      <c r="A39" s="14"/>
      <c r="B39" s="15"/>
      <c r="C39" s="11"/>
      <c r="D39" s="7" t="s">
        <v>32</v>
      </c>
      <c r="E39" s="60" t="s">
        <v>72</v>
      </c>
      <c r="F39" s="55">
        <v>30</v>
      </c>
      <c r="G39" s="56">
        <v>2</v>
      </c>
      <c r="H39" s="56">
        <v>0.4</v>
      </c>
      <c r="I39" s="56">
        <v>11.9</v>
      </c>
      <c r="J39" s="57">
        <v>58.7</v>
      </c>
      <c r="K39" s="120">
        <v>110</v>
      </c>
      <c r="L39" s="117">
        <v>1.95</v>
      </c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112"/>
      <c r="L40" s="117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112"/>
      <c r="L41" s="117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34.96</v>
      </c>
      <c r="H42" s="19">
        <f t="shared" ref="H42" si="11">SUM(H33:H41)</f>
        <v>28.369999999999997</v>
      </c>
      <c r="I42" s="19">
        <f t="shared" ref="I42" si="12">SUM(I33:I41)</f>
        <v>128.22499999999999</v>
      </c>
      <c r="J42" s="19">
        <f t="shared" ref="J42:L42" si="13">SUM(J33:J41)</f>
        <v>904.87000000000012</v>
      </c>
      <c r="K42" s="113"/>
      <c r="L42" s="118">
        <f t="shared" si="13"/>
        <v>85.340000000000018</v>
      </c>
    </row>
    <row r="43" spans="1:12" ht="15.75" customHeight="1">
      <c r="A43" s="32">
        <f>A25</f>
        <v>1</v>
      </c>
      <c r="B43" s="32">
        <f>B25</f>
        <v>2</v>
      </c>
      <c r="C43" s="151" t="s">
        <v>4</v>
      </c>
      <c r="D43" s="152"/>
      <c r="E43" s="30"/>
      <c r="F43" s="31">
        <f>F32+F42</f>
        <v>1406</v>
      </c>
      <c r="G43" s="31">
        <f t="shared" ref="G43" si="14">G32+G42</f>
        <v>61.56</v>
      </c>
      <c r="H43" s="31">
        <f t="shared" ref="H43" si="15">H32+H42</f>
        <v>40.799999999999997</v>
      </c>
      <c r="I43" s="31">
        <f t="shared" ref="I43" si="16">I32+I42</f>
        <v>191.005</v>
      </c>
      <c r="J43" s="31">
        <f t="shared" ref="J43:L43" si="17">J32+J42</f>
        <v>1378.67</v>
      </c>
      <c r="K43" s="115"/>
      <c r="L43" s="119">
        <f t="shared" si="17"/>
        <v>179.88000000000002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8" t="s">
        <v>48</v>
      </c>
      <c r="F44" s="39">
        <v>180</v>
      </c>
      <c r="G44" s="39">
        <v>2.7</v>
      </c>
      <c r="H44" s="39">
        <v>3.6</v>
      </c>
      <c r="I44" s="39">
        <v>28.3</v>
      </c>
      <c r="J44" s="39">
        <v>208.43</v>
      </c>
      <c r="K44" s="111">
        <v>217</v>
      </c>
      <c r="L44" s="116">
        <v>15.18</v>
      </c>
    </row>
    <row r="45" spans="1:12" ht="14.4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112"/>
      <c r="L45" s="117"/>
    </row>
    <row r="46" spans="1:12" ht="14.4">
      <c r="A46" s="23"/>
      <c r="B46" s="15"/>
      <c r="C46" s="11"/>
      <c r="D46" s="7" t="s">
        <v>22</v>
      </c>
      <c r="E46" s="40" t="s">
        <v>49</v>
      </c>
      <c r="F46" s="41">
        <v>200</v>
      </c>
      <c r="G46" s="41">
        <v>3.3</v>
      </c>
      <c r="H46" s="41">
        <v>2.9</v>
      </c>
      <c r="I46" s="41">
        <v>13.8</v>
      </c>
      <c r="J46" s="41">
        <v>94</v>
      </c>
      <c r="K46" s="112">
        <v>462</v>
      </c>
      <c r="L46" s="117">
        <v>9.7200000000000006</v>
      </c>
    </row>
    <row r="47" spans="1:12" ht="14.4">
      <c r="A47" s="23"/>
      <c r="B47" s="15"/>
      <c r="C47" s="11"/>
      <c r="D47" s="7" t="s">
        <v>23</v>
      </c>
      <c r="E47" s="40" t="s">
        <v>46</v>
      </c>
      <c r="F47" s="41">
        <v>20</v>
      </c>
      <c r="G47" s="41">
        <v>1.5</v>
      </c>
      <c r="H47" s="41">
        <v>0.57999999999999996</v>
      </c>
      <c r="I47" s="41">
        <v>10.28</v>
      </c>
      <c r="J47" s="41">
        <v>52.4</v>
      </c>
      <c r="K47" s="112">
        <v>111</v>
      </c>
      <c r="L47" s="117">
        <v>2.2200000000000002</v>
      </c>
    </row>
    <row r="48" spans="1:12" ht="14.4">
      <c r="A48" s="23"/>
      <c r="B48" s="15"/>
      <c r="C48" s="11"/>
      <c r="D48" s="7" t="s">
        <v>24</v>
      </c>
      <c r="E48" s="40" t="s">
        <v>50</v>
      </c>
      <c r="F48" s="41">
        <v>112</v>
      </c>
      <c r="G48" s="41">
        <v>0.4</v>
      </c>
      <c r="H48" s="41">
        <v>0.3</v>
      </c>
      <c r="I48" s="41">
        <v>10.3</v>
      </c>
      <c r="J48" s="41">
        <v>47</v>
      </c>
      <c r="K48" s="112">
        <v>82</v>
      </c>
      <c r="L48" s="117">
        <v>26.21</v>
      </c>
    </row>
    <row r="49" spans="1:12" ht="14.4">
      <c r="A49" s="23"/>
      <c r="B49" s="15"/>
      <c r="C49" s="11"/>
      <c r="D49" s="48" t="s">
        <v>52</v>
      </c>
      <c r="E49" s="40" t="s">
        <v>51</v>
      </c>
      <c r="F49" s="41">
        <v>10</v>
      </c>
      <c r="G49" s="41">
        <v>0.16</v>
      </c>
      <c r="H49" s="41">
        <v>7.2</v>
      </c>
      <c r="I49" s="41">
        <v>0.13</v>
      </c>
      <c r="J49" s="41">
        <v>73.180000000000007</v>
      </c>
      <c r="K49" s="112">
        <v>79</v>
      </c>
      <c r="L49" s="117">
        <v>11.07</v>
      </c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112"/>
      <c r="L50" s="117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</v>
      </c>
      <c r="I51" s="19">
        <f t="shared" ref="I51" si="20">SUM(I44:I50)</f>
        <v>62.810000000000009</v>
      </c>
      <c r="J51" s="19">
        <f t="shared" ref="J51:L51" si="21">SUM(J44:J50)</f>
        <v>475.01</v>
      </c>
      <c r="K51" s="113"/>
      <c r="L51" s="118">
        <f t="shared" si="21"/>
        <v>64.400000000000006</v>
      </c>
    </row>
    <row r="52" spans="1:12" ht="14.4">
      <c r="A52" s="25">
        <f>A44</f>
        <v>1</v>
      </c>
      <c r="B52" s="13">
        <f>B44</f>
        <v>3</v>
      </c>
      <c r="C52" s="10" t="s">
        <v>25</v>
      </c>
      <c r="D52" s="142" t="s">
        <v>26</v>
      </c>
      <c r="E52" s="61" t="s">
        <v>80</v>
      </c>
      <c r="F52" s="62">
        <v>60</v>
      </c>
      <c r="G52" s="63">
        <v>0.72</v>
      </c>
      <c r="H52" s="63">
        <v>3</v>
      </c>
      <c r="I52" s="63">
        <v>3.3</v>
      </c>
      <c r="J52" s="64">
        <v>44</v>
      </c>
      <c r="K52" s="121">
        <v>2</v>
      </c>
      <c r="L52" s="117">
        <v>4.8600000000000003</v>
      </c>
    </row>
    <row r="53" spans="1:12" ht="14.4">
      <c r="A53" s="23"/>
      <c r="B53" s="15"/>
      <c r="C53" s="11"/>
      <c r="D53" s="7" t="s">
        <v>27</v>
      </c>
      <c r="E53" s="61" t="s">
        <v>81</v>
      </c>
      <c r="F53" s="62">
        <v>250</v>
      </c>
      <c r="G53" s="63">
        <v>11.4</v>
      </c>
      <c r="H53" s="63">
        <v>7.6</v>
      </c>
      <c r="I53" s="63">
        <v>7.84</v>
      </c>
      <c r="J53" s="64">
        <v>106.3</v>
      </c>
      <c r="K53" s="121">
        <v>114</v>
      </c>
      <c r="L53" s="117">
        <v>11.24</v>
      </c>
    </row>
    <row r="54" spans="1:12" ht="14.4">
      <c r="A54" s="23"/>
      <c r="B54" s="15"/>
      <c r="C54" s="11"/>
      <c r="D54" s="7" t="s">
        <v>29</v>
      </c>
      <c r="E54" s="61" t="s">
        <v>64</v>
      </c>
      <c r="F54" s="62">
        <v>180</v>
      </c>
      <c r="G54" s="63">
        <v>6.78</v>
      </c>
      <c r="H54" s="63">
        <v>0.81</v>
      </c>
      <c r="I54" s="63">
        <v>34.840000000000003</v>
      </c>
      <c r="J54" s="64">
        <v>173.88</v>
      </c>
      <c r="K54" s="121">
        <v>256</v>
      </c>
      <c r="L54" s="117">
        <v>8.06</v>
      </c>
    </row>
    <row r="55" spans="1:12" ht="14.4">
      <c r="A55" s="23"/>
      <c r="B55" s="15"/>
      <c r="C55" s="11"/>
      <c r="D55" s="53" t="s">
        <v>28</v>
      </c>
      <c r="E55" s="61" t="s">
        <v>82</v>
      </c>
      <c r="F55" s="62">
        <v>100</v>
      </c>
      <c r="G55" s="63">
        <v>14.85</v>
      </c>
      <c r="H55" s="63">
        <v>10.56</v>
      </c>
      <c r="I55" s="63">
        <v>9.19</v>
      </c>
      <c r="J55" s="64">
        <v>186.67</v>
      </c>
      <c r="K55" s="121">
        <v>412</v>
      </c>
      <c r="L55" s="117">
        <v>61.07</v>
      </c>
    </row>
    <row r="56" spans="1:12" ht="14.4">
      <c r="A56" s="23"/>
      <c r="B56" s="15"/>
      <c r="C56" s="11"/>
      <c r="D56" s="7" t="s">
        <v>30</v>
      </c>
      <c r="E56" s="61" t="s">
        <v>57</v>
      </c>
      <c r="F56" s="62">
        <v>200</v>
      </c>
      <c r="G56" s="63">
        <v>0.19</v>
      </c>
      <c r="H56" s="63">
        <v>0.04</v>
      </c>
      <c r="I56" s="63">
        <v>6.42</v>
      </c>
      <c r="J56" s="64">
        <v>26.8</v>
      </c>
      <c r="K56" s="121" t="s">
        <v>83</v>
      </c>
      <c r="L56" s="117">
        <v>0.95</v>
      </c>
    </row>
    <row r="57" spans="1:12" ht="14.4">
      <c r="A57" s="23"/>
      <c r="B57" s="15"/>
      <c r="C57" s="11"/>
      <c r="D57" s="7" t="s">
        <v>31</v>
      </c>
      <c r="E57" s="65" t="s">
        <v>71</v>
      </c>
      <c r="F57" s="62">
        <v>20</v>
      </c>
      <c r="G57" s="63">
        <v>1.6</v>
      </c>
      <c r="H57" s="63">
        <v>0.2</v>
      </c>
      <c r="I57" s="63">
        <v>9.8000000000000007</v>
      </c>
      <c r="J57" s="64">
        <v>47.47</v>
      </c>
      <c r="K57" s="121">
        <v>111</v>
      </c>
      <c r="L57" s="117">
        <v>2.2200000000000002</v>
      </c>
    </row>
    <row r="58" spans="1:12" ht="14.4">
      <c r="A58" s="23"/>
      <c r="B58" s="15"/>
      <c r="C58" s="11"/>
      <c r="D58" s="7" t="s">
        <v>32</v>
      </c>
      <c r="E58" s="66" t="s">
        <v>72</v>
      </c>
      <c r="F58" s="62">
        <v>30</v>
      </c>
      <c r="G58" s="63">
        <v>2</v>
      </c>
      <c r="H58" s="63">
        <v>0.4</v>
      </c>
      <c r="I58" s="63">
        <v>11.9</v>
      </c>
      <c r="J58" s="64">
        <v>58.7</v>
      </c>
      <c r="K58" s="121">
        <v>110</v>
      </c>
      <c r="L58" s="117">
        <v>1.95</v>
      </c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112"/>
      <c r="L59" s="117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112"/>
      <c r="L60" s="117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37.54</v>
      </c>
      <c r="H61" s="19">
        <f t="shared" ref="H61" si="23">SUM(H52:H60)</f>
        <v>22.609999999999996</v>
      </c>
      <c r="I61" s="19">
        <f t="shared" ref="I61" si="24">SUM(I52:I60)</f>
        <v>83.29</v>
      </c>
      <c r="J61" s="19">
        <f t="shared" ref="J61:L61" si="25">SUM(J52:J60)</f>
        <v>643.82000000000005</v>
      </c>
      <c r="K61" s="113"/>
      <c r="L61" s="118">
        <f t="shared" si="25"/>
        <v>90.350000000000009</v>
      </c>
    </row>
    <row r="62" spans="1:12" ht="15.75" customHeight="1">
      <c r="A62" s="28">
        <f>A44</f>
        <v>1</v>
      </c>
      <c r="B62" s="29">
        <f>B44</f>
        <v>3</v>
      </c>
      <c r="C62" s="151" t="s">
        <v>4</v>
      </c>
      <c r="D62" s="152"/>
      <c r="E62" s="30"/>
      <c r="F62" s="31">
        <f>F51+F61</f>
        <v>1362</v>
      </c>
      <c r="G62" s="31">
        <f t="shared" ref="G62" si="26">G51+G61</f>
        <v>45.6</v>
      </c>
      <c r="H62" s="31">
        <f t="shared" ref="H62" si="27">H51+H61</f>
        <v>37.19</v>
      </c>
      <c r="I62" s="31">
        <f t="shared" ref="I62" si="28">I51+I61</f>
        <v>146.10000000000002</v>
      </c>
      <c r="J62" s="31">
        <f t="shared" ref="J62:L62" si="29">J51+J61</f>
        <v>1118.83</v>
      </c>
      <c r="K62" s="115"/>
      <c r="L62" s="119">
        <f t="shared" si="29"/>
        <v>154.75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8" t="s">
        <v>54</v>
      </c>
      <c r="F63" s="39">
        <v>150</v>
      </c>
      <c r="G63" s="39">
        <v>13</v>
      </c>
      <c r="H63" s="39">
        <v>20</v>
      </c>
      <c r="I63" s="39">
        <v>3.2</v>
      </c>
      <c r="J63" s="39">
        <v>246</v>
      </c>
      <c r="K63" s="111">
        <v>268</v>
      </c>
      <c r="L63" s="116">
        <v>37.67</v>
      </c>
    </row>
    <row r="64" spans="1:12" ht="14.4">
      <c r="A64" s="23"/>
      <c r="B64" s="15"/>
      <c r="C64" s="11"/>
      <c r="D64" s="49" t="s">
        <v>26</v>
      </c>
      <c r="E64" s="40" t="s">
        <v>53</v>
      </c>
      <c r="F64" s="41">
        <v>60</v>
      </c>
      <c r="G64" s="41">
        <v>0.4</v>
      </c>
      <c r="H64" s="41">
        <v>0.06</v>
      </c>
      <c r="I64" s="41">
        <v>1.1399999999999999</v>
      </c>
      <c r="J64" s="41">
        <v>6.6</v>
      </c>
      <c r="K64" s="112">
        <v>148</v>
      </c>
      <c r="L64" s="117">
        <v>5.0999999999999996</v>
      </c>
    </row>
    <row r="65" spans="1:12" ht="14.4">
      <c r="A65" s="23"/>
      <c r="B65" s="15"/>
      <c r="C65" s="11"/>
      <c r="D65" s="7" t="s">
        <v>22</v>
      </c>
      <c r="E65" s="40" t="s">
        <v>41</v>
      </c>
      <c r="F65" s="41">
        <v>200</v>
      </c>
      <c r="G65" s="41">
        <v>2.8</v>
      </c>
      <c r="H65" s="41">
        <v>2.5</v>
      </c>
      <c r="I65" s="41">
        <v>13.6</v>
      </c>
      <c r="J65" s="41">
        <v>88</v>
      </c>
      <c r="K65" s="112">
        <v>465</v>
      </c>
      <c r="L65" s="117">
        <v>10.52</v>
      </c>
    </row>
    <row r="66" spans="1:12" ht="14.4">
      <c r="A66" s="23"/>
      <c r="B66" s="15"/>
      <c r="C66" s="11"/>
      <c r="D66" s="7" t="s">
        <v>23</v>
      </c>
      <c r="E66" s="40" t="s">
        <v>46</v>
      </c>
      <c r="F66" s="41">
        <v>20</v>
      </c>
      <c r="G66" s="41">
        <v>1.5</v>
      </c>
      <c r="H66" s="41">
        <v>0.57999999999999996</v>
      </c>
      <c r="I66" s="41">
        <v>10.28</v>
      </c>
      <c r="J66" s="41">
        <v>52.4</v>
      </c>
      <c r="K66" s="112">
        <v>111</v>
      </c>
      <c r="L66" s="117">
        <v>2.2200000000000002</v>
      </c>
    </row>
    <row r="67" spans="1:12" ht="14.4">
      <c r="A67" s="23"/>
      <c r="B67" s="15"/>
      <c r="C67" s="11"/>
      <c r="D67" s="7" t="s">
        <v>24</v>
      </c>
      <c r="E67" s="40" t="s">
        <v>55</v>
      </c>
      <c r="F67" s="41">
        <v>150</v>
      </c>
      <c r="G67" s="41">
        <v>0.9</v>
      </c>
      <c r="H67" s="41">
        <v>0.2</v>
      </c>
      <c r="I67" s="41">
        <v>8.1</v>
      </c>
      <c r="J67" s="41">
        <v>49.2</v>
      </c>
      <c r="K67" s="112">
        <v>82</v>
      </c>
      <c r="L67" s="117">
        <v>25.35</v>
      </c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112"/>
      <c r="L68" s="117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112"/>
      <c r="L69" s="117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113"/>
      <c r="L70" s="118">
        <f t="shared" si="33"/>
        <v>80.860000000000014</v>
      </c>
    </row>
    <row r="71" spans="1:12" ht="14.4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84</v>
      </c>
      <c r="F71" s="69">
        <v>100</v>
      </c>
      <c r="G71" s="69">
        <v>1.6</v>
      </c>
      <c r="H71" s="69">
        <v>6.2</v>
      </c>
      <c r="I71" s="69">
        <v>6.6</v>
      </c>
      <c r="J71" s="70">
        <v>88</v>
      </c>
      <c r="K71" s="122">
        <v>47</v>
      </c>
      <c r="L71" s="117">
        <v>8.43</v>
      </c>
    </row>
    <row r="72" spans="1:12" ht="14.4">
      <c r="A72" s="23"/>
      <c r="B72" s="15"/>
      <c r="C72" s="11"/>
      <c r="D72" s="7" t="s">
        <v>27</v>
      </c>
      <c r="E72" s="68" t="s">
        <v>85</v>
      </c>
      <c r="F72" s="69">
        <v>250</v>
      </c>
      <c r="G72" s="69">
        <v>6.5</v>
      </c>
      <c r="H72" s="69">
        <v>2.48</v>
      </c>
      <c r="I72" s="69">
        <v>14.38</v>
      </c>
      <c r="J72" s="70">
        <v>105.75</v>
      </c>
      <c r="K72" s="122">
        <v>152</v>
      </c>
      <c r="L72" s="117">
        <v>15.49</v>
      </c>
    </row>
    <row r="73" spans="1:12" ht="14.4">
      <c r="A73" s="23"/>
      <c r="B73" s="15"/>
      <c r="C73" s="11"/>
      <c r="D73" s="7" t="s">
        <v>28</v>
      </c>
      <c r="E73" s="68" t="s">
        <v>86</v>
      </c>
      <c r="F73" s="69">
        <v>220</v>
      </c>
      <c r="G73" s="69">
        <v>11.28</v>
      </c>
      <c r="H73" s="69">
        <v>9</v>
      </c>
      <c r="I73" s="69">
        <v>27</v>
      </c>
      <c r="J73" s="70">
        <v>312.8</v>
      </c>
      <c r="K73" s="122">
        <v>375</v>
      </c>
      <c r="L73" s="117">
        <v>68.02</v>
      </c>
    </row>
    <row r="74" spans="1:12" ht="14.4">
      <c r="A74" s="23"/>
      <c r="B74" s="15"/>
      <c r="C74" s="11"/>
      <c r="D74" s="7" t="s">
        <v>31</v>
      </c>
      <c r="E74" s="71" t="s">
        <v>71</v>
      </c>
      <c r="F74" s="69">
        <v>20</v>
      </c>
      <c r="G74" s="69">
        <v>1.6</v>
      </c>
      <c r="H74" s="69">
        <v>0.2</v>
      </c>
      <c r="I74" s="69">
        <v>9.8000000000000007</v>
      </c>
      <c r="J74" s="70">
        <v>47.47</v>
      </c>
      <c r="K74" s="122">
        <v>111</v>
      </c>
      <c r="L74" s="117">
        <v>2.2200000000000002</v>
      </c>
    </row>
    <row r="75" spans="1:12" ht="14.4">
      <c r="A75" s="23"/>
      <c r="B75" s="15"/>
      <c r="C75" s="11"/>
      <c r="D75" s="7" t="s">
        <v>32</v>
      </c>
      <c r="E75" s="72" t="s">
        <v>72</v>
      </c>
      <c r="F75" s="69">
        <v>30</v>
      </c>
      <c r="G75" s="69">
        <v>2</v>
      </c>
      <c r="H75" s="69">
        <v>0.4</v>
      </c>
      <c r="I75" s="69">
        <v>11.9</v>
      </c>
      <c r="J75" s="70">
        <v>58.7</v>
      </c>
      <c r="K75" s="122">
        <v>110</v>
      </c>
      <c r="L75" s="117">
        <v>1.95</v>
      </c>
    </row>
    <row r="76" spans="1:12" ht="14.4">
      <c r="A76" s="23"/>
      <c r="B76" s="15"/>
      <c r="C76" s="11"/>
      <c r="D76" s="7" t="s">
        <v>30</v>
      </c>
      <c r="E76" s="72" t="s">
        <v>87</v>
      </c>
      <c r="F76" s="69">
        <v>200</v>
      </c>
      <c r="G76" s="69">
        <v>0.6</v>
      </c>
      <c r="H76" s="69">
        <v>0.1</v>
      </c>
      <c r="I76" s="69">
        <v>20.100000000000001</v>
      </c>
      <c r="J76" s="70">
        <v>84</v>
      </c>
      <c r="K76" s="122">
        <v>495</v>
      </c>
      <c r="L76" s="117">
        <v>3.55</v>
      </c>
    </row>
    <row r="77" spans="1:12" ht="14.4">
      <c r="A77" s="23"/>
      <c r="B77" s="15"/>
      <c r="C77" s="11"/>
      <c r="D77" s="67"/>
      <c r="E77" s="40"/>
      <c r="F77" s="41"/>
      <c r="G77" s="41"/>
      <c r="H77" s="41"/>
      <c r="I77" s="41"/>
      <c r="J77" s="41"/>
      <c r="K77" s="112"/>
      <c r="L77" s="117"/>
    </row>
    <row r="78" spans="1:12" ht="14.4">
      <c r="A78" s="23"/>
      <c r="B78" s="15"/>
      <c r="C78" s="11"/>
      <c r="D78" s="67"/>
      <c r="E78" s="40"/>
      <c r="F78" s="41"/>
      <c r="G78" s="41"/>
      <c r="H78" s="41"/>
      <c r="I78" s="41"/>
      <c r="J78" s="41"/>
      <c r="K78" s="112"/>
      <c r="L78" s="117"/>
    </row>
    <row r="79" spans="1:12" ht="14.4">
      <c r="A79" s="23"/>
      <c r="B79" s="15"/>
      <c r="C79" s="11"/>
      <c r="D79" s="67"/>
      <c r="E79" s="40"/>
      <c r="F79" s="41"/>
      <c r="G79" s="41"/>
      <c r="H79" s="41"/>
      <c r="I79" s="41"/>
      <c r="J79" s="41"/>
      <c r="K79" s="112"/>
      <c r="L79" s="117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23.580000000000002</v>
      </c>
      <c r="H80" s="19">
        <f t="shared" ref="H80" si="35">SUM(H71:H79)</f>
        <v>18.38</v>
      </c>
      <c r="I80" s="19">
        <f t="shared" ref="I80" si="36">SUM(I71:I79)</f>
        <v>89.78</v>
      </c>
      <c r="J80" s="19">
        <f t="shared" ref="J80:L80" si="37">SUM(J71:J79)</f>
        <v>696.72</v>
      </c>
      <c r="K80" s="113"/>
      <c r="L80" s="118">
        <f t="shared" si="37"/>
        <v>99.66</v>
      </c>
    </row>
    <row r="81" spans="1:12" ht="15.75" customHeight="1">
      <c r="A81" s="28">
        <f>A63</f>
        <v>1</v>
      </c>
      <c r="B81" s="29">
        <f>B63</f>
        <v>4</v>
      </c>
      <c r="C81" s="151" t="s">
        <v>4</v>
      </c>
      <c r="D81" s="152"/>
      <c r="E81" s="30"/>
      <c r="F81" s="31">
        <f>F70+F80</f>
        <v>1400</v>
      </c>
      <c r="G81" s="31">
        <f t="shared" ref="G81" si="38">G70+G80</f>
        <v>42.18</v>
      </c>
      <c r="H81" s="31">
        <f t="shared" ref="H81" si="39">H70+H80</f>
        <v>41.72</v>
      </c>
      <c r="I81" s="31">
        <f t="shared" ref="I81" si="40">I70+I80</f>
        <v>126.1</v>
      </c>
      <c r="J81" s="31">
        <f t="shared" ref="J81:L81" si="41">J70+J80</f>
        <v>1138.92</v>
      </c>
      <c r="K81" s="115"/>
      <c r="L81" s="119">
        <f t="shared" si="41"/>
        <v>180.52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8" t="s">
        <v>56</v>
      </c>
      <c r="F82" s="39">
        <v>170</v>
      </c>
      <c r="G82" s="39">
        <v>10.050000000000001</v>
      </c>
      <c r="H82" s="39">
        <v>8.6</v>
      </c>
      <c r="I82" s="39">
        <v>26.5</v>
      </c>
      <c r="J82" s="39">
        <v>336</v>
      </c>
      <c r="K82" s="111">
        <v>259</v>
      </c>
      <c r="L82" s="116">
        <v>14.74</v>
      </c>
    </row>
    <row r="83" spans="1:12" ht="14.4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112"/>
      <c r="L83" s="117"/>
    </row>
    <row r="84" spans="1:12" ht="14.4">
      <c r="A84" s="23"/>
      <c r="B84" s="15"/>
      <c r="C84" s="11"/>
      <c r="D84" s="7" t="s">
        <v>22</v>
      </c>
      <c r="E84" s="40" t="s">
        <v>57</v>
      </c>
      <c r="F84" s="41">
        <v>200</v>
      </c>
      <c r="G84" s="41">
        <v>0.2</v>
      </c>
      <c r="H84" s="41">
        <v>0.1</v>
      </c>
      <c r="I84" s="41">
        <v>9.3000000000000007</v>
      </c>
      <c r="J84" s="41">
        <v>38</v>
      </c>
      <c r="K84" s="112">
        <v>457</v>
      </c>
      <c r="L84" s="117">
        <v>0.95</v>
      </c>
    </row>
    <row r="85" spans="1:12" ht="14.4">
      <c r="A85" s="23"/>
      <c r="B85" s="15"/>
      <c r="C85" s="11"/>
      <c r="D85" s="7" t="s">
        <v>23</v>
      </c>
      <c r="E85" s="40" t="s">
        <v>46</v>
      </c>
      <c r="F85" s="41">
        <v>30</v>
      </c>
      <c r="G85" s="41">
        <v>1.5</v>
      </c>
      <c r="H85" s="41">
        <v>0.57999999999999996</v>
      </c>
      <c r="I85" s="41">
        <v>10.28</v>
      </c>
      <c r="J85" s="41">
        <v>52.4</v>
      </c>
      <c r="K85" s="112">
        <v>111</v>
      </c>
      <c r="L85" s="117">
        <v>3.33</v>
      </c>
    </row>
    <row r="86" spans="1:12" ht="14.4">
      <c r="A86" s="23"/>
      <c r="B86" s="15"/>
      <c r="C86" s="11"/>
      <c r="D86" s="7" t="s">
        <v>24</v>
      </c>
      <c r="E86" s="40" t="s">
        <v>43</v>
      </c>
      <c r="F86" s="41">
        <v>114</v>
      </c>
      <c r="G86" s="41">
        <v>0.4</v>
      </c>
      <c r="H86" s="41">
        <v>0.4</v>
      </c>
      <c r="I86" s="41">
        <v>9.8000000000000007</v>
      </c>
      <c r="J86" s="41">
        <v>44</v>
      </c>
      <c r="K86" s="112">
        <v>82</v>
      </c>
      <c r="L86" s="117">
        <v>10.72</v>
      </c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112"/>
      <c r="L87" s="117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112"/>
      <c r="L88" s="117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12.15</v>
      </c>
      <c r="H89" s="19">
        <f t="shared" ref="H89" si="43">SUM(H82:H88)</f>
        <v>9.68</v>
      </c>
      <c r="I89" s="19">
        <f t="shared" ref="I89" si="44">SUM(I82:I88)</f>
        <v>55.879999999999995</v>
      </c>
      <c r="J89" s="19">
        <f t="shared" ref="J89:L89" si="45">SUM(J82:J88)</f>
        <v>470.4</v>
      </c>
      <c r="K89" s="113"/>
      <c r="L89" s="118">
        <f t="shared" si="45"/>
        <v>29.740000000000002</v>
      </c>
    </row>
    <row r="90" spans="1:12" ht="14.4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73" t="s">
        <v>88</v>
      </c>
      <c r="F90" s="74">
        <v>60</v>
      </c>
      <c r="G90" s="74">
        <v>1.05</v>
      </c>
      <c r="H90" s="74">
        <v>3.71</v>
      </c>
      <c r="I90" s="74">
        <v>5.55</v>
      </c>
      <c r="J90" s="75">
        <v>60</v>
      </c>
      <c r="K90" s="123">
        <v>42</v>
      </c>
      <c r="L90" s="117">
        <v>6.33</v>
      </c>
    </row>
    <row r="91" spans="1:12" ht="14.4">
      <c r="A91" s="23"/>
      <c r="B91" s="15"/>
      <c r="C91" s="11"/>
      <c r="D91" s="7" t="s">
        <v>27</v>
      </c>
      <c r="E91" s="73" t="s">
        <v>89</v>
      </c>
      <c r="F91" s="74">
        <v>250</v>
      </c>
      <c r="G91" s="74">
        <v>1.83</v>
      </c>
      <c r="H91" s="74">
        <v>5</v>
      </c>
      <c r="I91" s="74">
        <v>10.65</v>
      </c>
      <c r="J91" s="75">
        <v>95</v>
      </c>
      <c r="K91" s="123">
        <v>128</v>
      </c>
      <c r="L91" s="117">
        <v>12.48</v>
      </c>
    </row>
    <row r="92" spans="1:12" ht="14.4">
      <c r="A92" s="23"/>
      <c r="B92" s="15"/>
      <c r="C92" s="11"/>
      <c r="D92" s="7" t="s">
        <v>29</v>
      </c>
      <c r="E92" s="76" t="s">
        <v>90</v>
      </c>
      <c r="F92" s="74">
        <v>180</v>
      </c>
      <c r="G92" s="74">
        <v>4.7699999999999996</v>
      </c>
      <c r="H92" s="74">
        <v>12.15</v>
      </c>
      <c r="I92" s="74">
        <v>22.66</v>
      </c>
      <c r="J92" s="74">
        <v>217.8</v>
      </c>
      <c r="K92" s="123">
        <v>377</v>
      </c>
      <c r="L92" s="117">
        <v>12.19</v>
      </c>
    </row>
    <row r="93" spans="1:12" ht="14.4">
      <c r="A93" s="23"/>
      <c r="B93" s="15"/>
      <c r="C93" s="11"/>
      <c r="D93" s="53" t="s">
        <v>28</v>
      </c>
      <c r="E93" s="73" t="s">
        <v>91</v>
      </c>
      <c r="F93" s="74" t="s">
        <v>92</v>
      </c>
      <c r="G93" s="74">
        <v>10.4</v>
      </c>
      <c r="H93" s="74">
        <v>6.5</v>
      </c>
      <c r="I93" s="74">
        <v>10.7</v>
      </c>
      <c r="J93" s="75">
        <v>180</v>
      </c>
      <c r="K93" s="124">
        <v>312</v>
      </c>
      <c r="L93" s="117">
        <v>35.78</v>
      </c>
    </row>
    <row r="94" spans="1:12" ht="14.4">
      <c r="A94" s="23"/>
      <c r="B94" s="15"/>
      <c r="C94" s="11"/>
      <c r="D94" s="7" t="s">
        <v>30</v>
      </c>
      <c r="E94" s="77" t="s">
        <v>93</v>
      </c>
      <c r="F94" s="74">
        <v>200</v>
      </c>
      <c r="G94" s="74">
        <v>0.7</v>
      </c>
      <c r="H94" s="74">
        <v>0.3</v>
      </c>
      <c r="I94" s="74">
        <v>18.3</v>
      </c>
      <c r="J94" s="74">
        <v>78</v>
      </c>
      <c r="K94" s="123">
        <v>496</v>
      </c>
      <c r="L94" s="117">
        <v>6.34</v>
      </c>
    </row>
    <row r="95" spans="1:12" ht="14.4">
      <c r="A95" s="23"/>
      <c r="B95" s="15"/>
      <c r="C95" s="11"/>
      <c r="D95" s="7" t="s">
        <v>31</v>
      </c>
      <c r="E95" s="78" t="s">
        <v>71</v>
      </c>
      <c r="F95" s="74">
        <v>20</v>
      </c>
      <c r="G95" s="74">
        <v>1.6</v>
      </c>
      <c r="H95" s="74">
        <v>0.2</v>
      </c>
      <c r="I95" s="74">
        <v>9.8000000000000007</v>
      </c>
      <c r="J95" s="75">
        <v>47.47</v>
      </c>
      <c r="K95" s="123">
        <v>111</v>
      </c>
      <c r="L95" s="117">
        <v>2.2200000000000002</v>
      </c>
    </row>
    <row r="96" spans="1:12" ht="14.4">
      <c r="A96" s="23"/>
      <c r="B96" s="15"/>
      <c r="C96" s="11"/>
      <c r="D96" s="7" t="s">
        <v>32</v>
      </c>
      <c r="E96" s="79" t="s">
        <v>72</v>
      </c>
      <c r="F96" s="74">
        <v>30</v>
      </c>
      <c r="G96" s="74">
        <v>2</v>
      </c>
      <c r="H96" s="74">
        <v>0.4</v>
      </c>
      <c r="I96" s="74">
        <v>11.9</v>
      </c>
      <c r="J96" s="75">
        <v>58.7</v>
      </c>
      <c r="K96" s="123">
        <v>110</v>
      </c>
      <c r="L96" s="117">
        <v>1.95</v>
      </c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112"/>
      <c r="L97" s="117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112"/>
      <c r="L98" s="117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22.35</v>
      </c>
      <c r="H99" s="19">
        <f t="shared" ref="H99" si="47">SUM(H90:H98)</f>
        <v>28.259999999999998</v>
      </c>
      <c r="I99" s="19">
        <f t="shared" ref="I99" si="48">SUM(I90:I98)</f>
        <v>89.56</v>
      </c>
      <c r="J99" s="19">
        <f t="shared" ref="J99:L99" si="49">SUM(J90:J98)</f>
        <v>736.97</v>
      </c>
      <c r="K99" s="113"/>
      <c r="L99" s="118">
        <f t="shared" si="49"/>
        <v>77.290000000000006</v>
      </c>
    </row>
    <row r="100" spans="1:12" ht="15.75" customHeight="1">
      <c r="A100" s="28">
        <f>A82</f>
        <v>1</v>
      </c>
      <c r="B100" s="29">
        <f>B82</f>
        <v>5</v>
      </c>
      <c r="C100" s="151" t="s">
        <v>4</v>
      </c>
      <c r="D100" s="152"/>
      <c r="E100" s="30"/>
      <c r="F100" s="31">
        <f>F89+F99</f>
        <v>1254</v>
      </c>
      <c r="G100" s="31">
        <f t="shared" ref="G100" si="50">G89+G99</f>
        <v>34.5</v>
      </c>
      <c r="H100" s="31">
        <f t="shared" ref="H100" si="51">H89+H99</f>
        <v>37.94</v>
      </c>
      <c r="I100" s="31">
        <f t="shared" ref="I100" si="52">I89+I99</f>
        <v>145.44</v>
      </c>
      <c r="J100" s="31">
        <f t="shared" ref="J100:L100" si="53">J89+J99</f>
        <v>1207.3699999999999</v>
      </c>
      <c r="K100" s="115"/>
      <c r="L100" s="119">
        <f t="shared" si="53"/>
        <v>107.03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8" t="s">
        <v>58</v>
      </c>
      <c r="F101" s="39">
        <v>180</v>
      </c>
      <c r="G101" s="39">
        <v>5</v>
      </c>
      <c r="H101" s="39">
        <v>6</v>
      </c>
      <c r="I101" s="39">
        <v>24.1</v>
      </c>
      <c r="J101" s="39">
        <v>230</v>
      </c>
      <c r="K101" s="111">
        <v>260</v>
      </c>
      <c r="L101" s="116">
        <v>16.34</v>
      </c>
    </row>
    <row r="102" spans="1:12" ht="14.4">
      <c r="A102" s="23"/>
      <c r="B102" s="15"/>
      <c r="C102" s="11"/>
      <c r="D102" s="48" t="s">
        <v>52</v>
      </c>
      <c r="E102" s="40" t="s">
        <v>59</v>
      </c>
      <c r="F102" s="41">
        <v>15</v>
      </c>
      <c r="G102" s="41">
        <v>3.5</v>
      </c>
      <c r="H102" s="41">
        <v>4.4000000000000004</v>
      </c>
      <c r="I102" s="41">
        <v>0</v>
      </c>
      <c r="J102" s="41">
        <v>53.7</v>
      </c>
      <c r="K102" s="112" t="s">
        <v>60</v>
      </c>
      <c r="L102" s="117">
        <v>9.36</v>
      </c>
    </row>
    <row r="103" spans="1:12" ht="14.4">
      <c r="A103" s="23"/>
      <c r="B103" s="15"/>
      <c r="C103" s="11"/>
      <c r="D103" s="7" t="s">
        <v>22</v>
      </c>
      <c r="E103" s="40" t="s">
        <v>41</v>
      </c>
      <c r="F103" s="41">
        <v>200</v>
      </c>
      <c r="G103" s="41">
        <v>2.8</v>
      </c>
      <c r="H103" s="41">
        <v>2.5</v>
      </c>
      <c r="I103" s="41">
        <v>13.6</v>
      </c>
      <c r="J103" s="41">
        <v>88</v>
      </c>
      <c r="K103" s="112">
        <v>465</v>
      </c>
      <c r="L103" s="117">
        <v>10.52</v>
      </c>
    </row>
    <row r="104" spans="1:12" ht="14.4">
      <c r="A104" s="23"/>
      <c r="B104" s="15"/>
      <c r="C104" s="11"/>
      <c r="D104" s="7" t="s">
        <v>23</v>
      </c>
      <c r="E104" s="40" t="s">
        <v>46</v>
      </c>
      <c r="F104" s="41">
        <v>20</v>
      </c>
      <c r="G104" s="41">
        <v>1.5</v>
      </c>
      <c r="H104" s="41">
        <v>0.57999999999999996</v>
      </c>
      <c r="I104" s="41">
        <v>10.28</v>
      </c>
      <c r="J104" s="41">
        <v>52.4</v>
      </c>
      <c r="K104" s="112">
        <v>111</v>
      </c>
      <c r="L104" s="117">
        <v>2.2200000000000002</v>
      </c>
    </row>
    <row r="105" spans="1:12" ht="14.4">
      <c r="A105" s="23"/>
      <c r="B105" s="15"/>
      <c r="C105" s="11"/>
      <c r="D105" s="7" t="s">
        <v>24</v>
      </c>
      <c r="E105" s="40" t="s">
        <v>50</v>
      </c>
      <c r="F105" s="41">
        <v>112</v>
      </c>
      <c r="G105" s="41">
        <v>0.4</v>
      </c>
      <c r="H105" s="41">
        <v>0.3</v>
      </c>
      <c r="I105" s="41">
        <v>10.3</v>
      </c>
      <c r="J105" s="41">
        <v>47</v>
      </c>
      <c r="K105" s="112">
        <v>82</v>
      </c>
      <c r="L105" s="117">
        <v>26.21</v>
      </c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112"/>
      <c r="L106" s="117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112"/>
      <c r="L107" s="117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13.200000000000001</v>
      </c>
      <c r="H108" s="19">
        <f t="shared" si="54"/>
        <v>13.780000000000001</v>
      </c>
      <c r="I108" s="19">
        <f t="shared" si="54"/>
        <v>58.28</v>
      </c>
      <c r="J108" s="19">
        <f t="shared" si="54"/>
        <v>471.09999999999997</v>
      </c>
      <c r="K108" s="113"/>
      <c r="L108" s="118">
        <f t="shared" ref="L108" si="55">SUM(L101:L107)</f>
        <v>64.650000000000006</v>
      </c>
    </row>
    <row r="109" spans="1:12" ht="14.4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94</v>
      </c>
      <c r="F109" s="81">
        <v>60</v>
      </c>
      <c r="G109" s="81">
        <v>0.6</v>
      </c>
      <c r="H109" s="81">
        <v>5</v>
      </c>
      <c r="I109" s="81">
        <v>2.1</v>
      </c>
      <c r="J109" s="82">
        <v>44</v>
      </c>
      <c r="K109" s="125">
        <v>18</v>
      </c>
      <c r="L109" s="117">
        <v>5.46</v>
      </c>
    </row>
    <row r="110" spans="1:12" ht="14.4">
      <c r="A110" s="23"/>
      <c r="B110" s="15"/>
      <c r="C110" s="11"/>
      <c r="D110" s="7" t="s">
        <v>27</v>
      </c>
      <c r="E110" s="83" t="s">
        <v>95</v>
      </c>
      <c r="F110" s="81">
        <v>250</v>
      </c>
      <c r="G110" s="81">
        <v>3.64</v>
      </c>
      <c r="H110" s="81">
        <v>4.88</v>
      </c>
      <c r="I110" s="81">
        <v>18.68</v>
      </c>
      <c r="J110" s="82">
        <v>154.19999999999999</v>
      </c>
      <c r="K110" s="125">
        <v>213</v>
      </c>
      <c r="L110" s="117">
        <v>13.67</v>
      </c>
    </row>
    <row r="111" spans="1:12" ht="14.4">
      <c r="A111" s="23"/>
      <c r="B111" s="15"/>
      <c r="C111" s="11"/>
      <c r="D111" s="7" t="s">
        <v>29</v>
      </c>
      <c r="E111" s="80" t="s">
        <v>64</v>
      </c>
      <c r="F111" s="81">
        <v>180</v>
      </c>
      <c r="G111" s="81">
        <v>6.78</v>
      </c>
      <c r="H111" s="81">
        <v>0.81</v>
      </c>
      <c r="I111" s="81">
        <v>34.840000000000003</v>
      </c>
      <c r="J111" s="82">
        <v>173.88</v>
      </c>
      <c r="K111" s="125">
        <v>256</v>
      </c>
      <c r="L111" s="117">
        <v>8.06</v>
      </c>
    </row>
    <row r="112" spans="1:12" ht="14.4">
      <c r="A112" s="23"/>
      <c r="B112" s="15"/>
      <c r="C112" s="11"/>
      <c r="D112" s="53" t="s">
        <v>28</v>
      </c>
      <c r="E112" s="84" t="s">
        <v>96</v>
      </c>
      <c r="F112" s="81">
        <v>100</v>
      </c>
      <c r="G112" s="81">
        <v>17.16</v>
      </c>
      <c r="H112" s="81">
        <v>17.38</v>
      </c>
      <c r="I112" s="81">
        <v>7.37</v>
      </c>
      <c r="J112" s="81">
        <v>253.15</v>
      </c>
      <c r="K112" s="125">
        <v>411</v>
      </c>
      <c r="L112" s="117">
        <v>53.95</v>
      </c>
    </row>
    <row r="113" spans="1:12" ht="14.4">
      <c r="A113" s="23"/>
      <c r="B113" s="15"/>
      <c r="C113" s="11"/>
      <c r="D113" s="7" t="s">
        <v>30</v>
      </c>
      <c r="E113" s="84" t="s">
        <v>97</v>
      </c>
      <c r="F113" s="81">
        <v>200</v>
      </c>
      <c r="G113" s="81">
        <v>0.6</v>
      </c>
      <c r="H113" s="81">
        <v>0</v>
      </c>
      <c r="I113" s="81">
        <v>9.6999999999999993</v>
      </c>
      <c r="J113" s="81">
        <v>40</v>
      </c>
      <c r="K113" s="125">
        <v>494</v>
      </c>
      <c r="L113" s="117">
        <v>8.35</v>
      </c>
    </row>
    <row r="114" spans="1:12" ht="14.4">
      <c r="A114" s="23"/>
      <c r="B114" s="15"/>
      <c r="C114" s="11"/>
      <c r="D114" s="7" t="s">
        <v>31</v>
      </c>
      <c r="E114" s="85" t="s">
        <v>71</v>
      </c>
      <c r="F114" s="81">
        <v>20</v>
      </c>
      <c r="G114" s="81">
        <v>1.6</v>
      </c>
      <c r="H114" s="81">
        <v>0.2</v>
      </c>
      <c r="I114" s="81">
        <v>9.8000000000000007</v>
      </c>
      <c r="J114" s="82">
        <v>47.47</v>
      </c>
      <c r="K114" s="125">
        <v>111</v>
      </c>
      <c r="L114" s="117">
        <v>2.2200000000000002</v>
      </c>
    </row>
    <row r="115" spans="1:12" ht="14.4">
      <c r="A115" s="23"/>
      <c r="B115" s="15"/>
      <c r="C115" s="11"/>
      <c r="D115" s="7" t="s">
        <v>32</v>
      </c>
      <c r="E115" s="86" t="s">
        <v>72</v>
      </c>
      <c r="F115" s="81">
        <v>30</v>
      </c>
      <c r="G115" s="81">
        <v>2</v>
      </c>
      <c r="H115" s="81">
        <v>0.4</v>
      </c>
      <c r="I115" s="81">
        <v>11.9</v>
      </c>
      <c r="J115" s="82">
        <v>58.7</v>
      </c>
      <c r="K115" s="125">
        <v>110</v>
      </c>
      <c r="L115" s="117">
        <v>1.95</v>
      </c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112"/>
      <c r="L116" s="117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112"/>
      <c r="L117" s="117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32.380000000000003</v>
      </c>
      <c r="H118" s="19">
        <f t="shared" si="56"/>
        <v>28.669999999999998</v>
      </c>
      <c r="I118" s="19">
        <f t="shared" si="56"/>
        <v>94.39</v>
      </c>
      <c r="J118" s="19">
        <f t="shared" si="56"/>
        <v>771.40000000000009</v>
      </c>
      <c r="K118" s="113"/>
      <c r="L118" s="118">
        <f t="shared" ref="L118" si="57">SUM(L109:L117)</f>
        <v>93.66</v>
      </c>
    </row>
    <row r="119" spans="1:12" ht="14.4">
      <c r="A119" s="28">
        <f>A101</f>
        <v>2</v>
      </c>
      <c r="B119" s="29">
        <f>B101</f>
        <v>1</v>
      </c>
      <c r="C119" s="151" t="s">
        <v>4</v>
      </c>
      <c r="D119" s="152"/>
      <c r="E119" s="30"/>
      <c r="F119" s="31">
        <f>F108+F118</f>
        <v>1367</v>
      </c>
      <c r="G119" s="31">
        <f t="shared" ref="G119" si="58">G108+G118</f>
        <v>45.580000000000005</v>
      </c>
      <c r="H119" s="31">
        <f t="shared" ref="H119" si="59">H108+H118</f>
        <v>42.45</v>
      </c>
      <c r="I119" s="31">
        <f t="shared" ref="I119" si="60">I108+I118</f>
        <v>152.67000000000002</v>
      </c>
      <c r="J119" s="31">
        <f t="shared" ref="J119:L119" si="61">J108+J118</f>
        <v>1242.5</v>
      </c>
      <c r="K119" s="115"/>
      <c r="L119" s="119">
        <f t="shared" si="61"/>
        <v>158.31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8" t="s">
        <v>61</v>
      </c>
      <c r="F120" s="39">
        <v>170</v>
      </c>
      <c r="G120" s="39">
        <v>25.29</v>
      </c>
      <c r="H120" s="39">
        <v>13.25</v>
      </c>
      <c r="I120" s="39">
        <v>33.700000000000003</v>
      </c>
      <c r="J120" s="39">
        <v>357</v>
      </c>
      <c r="K120" s="111">
        <v>279</v>
      </c>
      <c r="L120" s="116">
        <v>70.650000000000006</v>
      </c>
    </row>
    <row r="121" spans="1:12" ht="14.4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112"/>
      <c r="L121" s="117"/>
    </row>
    <row r="122" spans="1:12" ht="14.4">
      <c r="A122" s="14"/>
      <c r="B122" s="15"/>
      <c r="C122" s="11"/>
      <c r="D122" s="7" t="s">
        <v>22</v>
      </c>
      <c r="E122" s="40" t="s">
        <v>57</v>
      </c>
      <c r="F122" s="41">
        <v>200</v>
      </c>
      <c r="G122" s="41">
        <v>0.2</v>
      </c>
      <c r="H122" s="41">
        <v>0.1</v>
      </c>
      <c r="I122" s="41">
        <v>9.3000000000000007</v>
      </c>
      <c r="J122" s="41">
        <v>38</v>
      </c>
      <c r="K122" s="112">
        <v>457</v>
      </c>
      <c r="L122" s="117">
        <v>0.95</v>
      </c>
    </row>
    <row r="123" spans="1:12" ht="14.4">
      <c r="A123" s="14"/>
      <c r="B123" s="15"/>
      <c r="C123" s="11"/>
      <c r="D123" s="7" t="s">
        <v>23</v>
      </c>
      <c r="E123" s="40" t="s">
        <v>46</v>
      </c>
      <c r="F123" s="41">
        <v>30</v>
      </c>
      <c r="G123" s="41">
        <v>1.5</v>
      </c>
      <c r="H123" s="41">
        <v>0.57999999999999996</v>
      </c>
      <c r="I123" s="41">
        <v>10.28</v>
      </c>
      <c r="J123" s="41">
        <v>52.4</v>
      </c>
      <c r="K123" s="112">
        <v>111</v>
      </c>
      <c r="L123" s="117">
        <v>3.33</v>
      </c>
    </row>
    <row r="124" spans="1:12" ht="14.4">
      <c r="A124" s="14"/>
      <c r="B124" s="15"/>
      <c r="C124" s="11"/>
      <c r="D124" s="7" t="s">
        <v>24</v>
      </c>
      <c r="E124" s="40" t="s">
        <v>43</v>
      </c>
      <c r="F124" s="41">
        <v>114</v>
      </c>
      <c r="G124" s="41">
        <v>0.4</v>
      </c>
      <c r="H124" s="41">
        <v>0.4</v>
      </c>
      <c r="I124" s="41">
        <v>9.8000000000000007</v>
      </c>
      <c r="J124" s="41">
        <v>44</v>
      </c>
      <c r="K124" s="112">
        <v>82</v>
      </c>
      <c r="L124" s="117">
        <v>10.72</v>
      </c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112"/>
      <c r="L125" s="117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112"/>
      <c r="L126" s="117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27.389999999999997</v>
      </c>
      <c r="H127" s="19">
        <f t="shared" si="62"/>
        <v>14.33</v>
      </c>
      <c r="I127" s="19">
        <f t="shared" si="62"/>
        <v>63.08</v>
      </c>
      <c r="J127" s="19">
        <f t="shared" si="62"/>
        <v>491.4</v>
      </c>
      <c r="K127" s="113"/>
      <c r="L127" s="118">
        <f t="shared" ref="L127" si="63">SUM(L120:L126)</f>
        <v>85.65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7" t="s">
        <v>98</v>
      </c>
      <c r="F128" s="88">
        <v>60</v>
      </c>
      <c r="G128" s="88">
        <v>0.8</v>
      </c>
      <c r="H128" s="88">
        <v>3.7</v>
      </c>
      <c r="I128" s="88">
        <v>3.7</v>
      </c>
      <c r="J128" s="89">
        <v>73</v>
      </c>
      <c r="K128" s="126">
        <v>31</v>
      </c>
      <c r="L128" s="117">
        <v>4.74</v>
      </c>
    </row>
    <row r="129" spans="1:12" ht="14.4">
      <c r="A129" s="14"/>
      <c r="B129" s="15"/>
      <c r="C129" s="11"/>
      <c r="D129" s="7" t="s">
        <v>27</v>
      </c>
      <c r="E129" s="90" t="s">
        <v>99</v>
      </c>
      <c r="F129" s="88">
        <v>250</v>
      </c>
      <c r="G129" s="88">
        <v>7.29</v>
      </c>
      <c r="H129" s="88">
        <v>5.7</v>
      </c>
      <c r="I129" s="88">
        <v>16.989999999999998</v>
      </c>
      <c r="J129" s="89">
        <v>148.5</v>
      </c>
      <c r="K129" s="126">
        <v>24</v>
      </c>
      <c r="L129" s="117">
        <v>18.45</v>
      </c>
    </row>
    <row r="130" spans="1:12" ht="14.4">
      <c r="A130" s="14"/>
      <c r="B130" s="15"/>
      <c r="C130" s="11"/>
      <c r="D130" s="7" t="s">
        <v>29</v>
      </c>
      <c r="E130" s="90" t="s">
        <v>100</v>
      </c>
      <c r="F130" s="88">
        <v>150</v>
      </c>
      <c r="G130" s="88">
        <v>2.8</v>
      </c>
      <c r="H130" s="88">
        <v>6.4</v>
      </c>
      <c r="I130" s="88">
        <v>21</v>
      </c>
      <c r="J130" s="89">
        <v>127.5</v>
      </c>
      <c r="K130" s="126">
        <v>177</v>
      </c>
      <c r="L130" s="117">
        <v>10.8</v>
      </c>
    </row>
    <row r="131" spans="1:12" ht="14.4">
      <c r="A131" s="14"/>
      <c r="B131" s="15"/>
      <c r="C131" s="11"/>
      <c r="D131" s="53" t="s">
        <v>28</v>
      </c>
      <c r="E131" s="90" t="s">
        <v>101</v>
      </c>
      <c r="F131" s="88">
        <v>90</v>
      </c>
      <c r="G131" s="88">
        <v>18</v>
      </c>
      <c r="H131" s="88">
        <v>16.2</v>
      </c>
      <c r="I131" s="88">
        <v>10</v>
      </c>
      <c r="J131" s="89">
        <v>256</v>
      </c>
      <c r="K131" s="126">
        <v>372</v>
      </c>
      <c r="L131" s="117">
        <v>54.95</v>
      </c>
    </row>
    <row r="132" spans="1:12" ht="14.4">
      <c r="A132" s="14"/>
      <c r="B132" s="15"/>
      <c r="C132" s="11"/>
      <c r="D132" s="7" t="s">
        <v>30</v>
      </c>
      <c r="E132" s="87" t="s">
        <v>93</v>
      </c>
      <c r="F132" s="88">
        <v>200</v>
      </c>
      <c r="G132" s="88">
        <v>0.7</v>
      </c>
      <c r="H132" s="88">
        <v>0.3</v>
      </c>
      <c r="I132" s="88">
        <v>18.3</v>
      </c>
      <c r="J132" s="88">
        <v>78</v>
      </c>
      <c r="K132" s="126">
        <v>496</v>
      </c>
      <c r="L132" s="117">
        <v>6.34</v>
      </c>
    </row>
    <row r="133" spans="1:12" ht="14.4">
      <c r="A133" s="14"/>
      <c r="B133" s="15"/>
      <c r="C133" s="11"/>
      <c r="D133" s="7" t="s">
        <v>31</v>
      </c>
      <c r="E133" s="91" t="s">
        <v>71</v>
      </c>
      <c r="F133" s="88">
        <v>20</v>
      </c>
      <c r="G133" s="88">
        <v>1.6</v>
      </c>
      <c r="H133" s="88">
        <v>0.2</v>
      </c>
      <c r="I133" s="88">
        <v>9.8000000000000007</v>
      </c>
      <c r="J133" s="89">
        <v>47.47</v>
      </c>
      <c r="K133" s="126">
        <v>111</v>
      </c>
      <c r="L133" s="117">
        <v>2.2200000000000002</v>
      </c>
    </row>
    <row r="134" spans="1:12" ht="14.4">
      <c r="A134" s="14"/>
      <c r="B134" s="15"/>
      <c r="C134" s="11"/>
      <c r="D134" s="7" t="s">
        <v>32</v>
      </c>
      <c r="E134" s="92" t="s">
        <v>72</v>
      </c>
      <c r="F134" s="88">
        <v>30</v>
      </c>
      <c r="G134" s="88">
        <v>2</v>
      </c>
      <c r="H134" s="88">
        <v>0.4</v>
      </c>
      <c r="I134" s="88">
        <v>11.9</v>
      </c>
      <c r="J134" s="89">
        <v>58.7</v>
      </c>
      <c r="K134" s="126">
        <v>110</v>
      </c>
      <c r="L134" s="117">
        <v>1.95</v>
      </c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112"/>
      <c r="L135" s="117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112"/>
      <c r="L136" s="117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33.19</v>
      </c>
      <c r="H137" s="19">
        <f t="shared" si="64"/>
        <v>32.9</v>
      </c>
      <c r="I137" s="19">
        <f t="shared" si="64"/>
        <v>91.69</v>
      </c>
      <c r="J137" s="19">
        <f t="shared" si="64"/>
        <v>789.17000000000007</v>
      </c>
      <c r="K137" s="113"/>
      <c r="L137" s="118">
        <f t="shared" ref="L137" si="65">SUM(L128:L136)</f>
        <v>99.45</v>
      </c>
    </row>
    <row r="138" spans="1:12" ht="14.4">
      <c r="A138" s="32">
        <f>A120</f>
        <v>2</v>
      </c>
      <c r="B138" s="32">
        <f>B120</f>
        <v>2</v>
      </c>
      <c r="C138" s="151" t="s">
        <v>4</v>
      </c>
      <c r="D138" s="152"/>
      <c r="E138" s="30"/>
      <c r="F138" s="31">
        <f>F127+F137</f>
        <v>1314</v>
      </c>
      <c r="G138" s="31">
        <f t="shared" ref="G138" si="66">G127+G137</f>
        <v>60.58</v>
      </c>
      <c r="H138" s="31">
        <f t="shared" ref="H138" si="67">H127+H137</f>
        <v>47.23</v>
      </c>
      <c r="I138" s="31">
        <f t="shared" ref="I138" si="68">I127+I137</f>
        <v>154.76999999999998</v>
      </c>
      <c r="J138" s="31">
        <f t="shared" ref="J138:L138" si="69">J127+J137</f>
        <v>1280.5700000000002</v>
      </c>
      <c r="K138" s="115"/>
      <c r="L138" s="119">
        <f t="shared" si="69"/>
        <v>185.10000000000002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8" t="s">
        <v>54</v>
      </c>
      <c r="F139" s="39">
        <v>150</v>
      </c>
      <c r="G139" s="39">
        <v>13</v>
      </c>
      <c r="H139" s="39">
        <v>20</v>
      </c>
      <c r="I139" s="39">
        <v>3.2</v>
      </c>
      <c r="J139" s="39">
        <v>246</v>
      </c>
      <c r="K139" s="111">
        <v>268</v>
      </c>
      <c r="L139" s="116">
        <v>40.68</v>
      </c>
    </row>
    <row r="140" spans="1:12" ht="14.4">
      <c r="A140" s="23"/>
      <c r="B140" s="15"/>
      <c r="C140" s="11"/>
      <c r="D140" s="6" t="s">
        <v>26</v>
      </c>
      <c r="E140" s="40" t="s">
        <v>62</v>
      </c>
      <c r="F140" s="41">
        <v>60</v>
      </c>
      <c r="G140" s="41">
        <v>1.7</v>
      </c>
      <c r="H140" s="41">
        <v>2.1</v>
      </c>
      <c r="I140" s="41">
        <v>21</v>
      </c>
      <c r="J140" s="41">
        <v>40</v>
      </c>
      <c r="K140" s="112">
        <v>157</v>
      </c>
      <c r="L140" s="117">
        <v>20.9</v>
      </c>
    </row>
    <row r="141" spans="1:12" ht="14.4">
      <c r="A141" s="23"/>
      <c r="B141" s="15"/>
      <c r="C141" s="11"/>
      <c r="D141" s="7" t="s">
        <v>22</v>
      </c>
      <c r="E141" s="40" t="s">
        <v>49</v>
      </c>
      <c r="F141" s="41">
        <v>200</v>
      </c>
      <c r="G141" s="41">
        <v>3.3</v>
      </c>
      <c r="H141" s="41">
        <v>2.9</v>
      </c>
      <c r="I141" s="41">
        <v>13.8</v>
      </c>
      <c r="J141" s="41">
        <v>94</v>
      </c>
      <c r="K141" s="112">
        <v>462</v>
      </c>
      <c r="L141" s="117">
        <v>9.42</v>
      </c>
    </row>
    <row r="142" spans="1:12" ht="15.75" customHeight="1">
      <c r="A142" s="23"/>
      <c r="B142" s="15"/>
      <c r="C142" s="11"/>
      <c r="D142" s="7" t="s">
        <v>23</v>
      </c>
      <c r="E142" s="40" t="s">
        <v>46</v>
      </c>
      <c r="F142" s="41">
        <v>20</v>
      </c>
      <c r="G142" s="41">
        <v>1.5</v>
      </c>
      <c r="H142" s="41">
        <v>0.57999999999999996</v>
      </c>
      <c r="I142" s="41">
        <v>10.28</v>
      </c>
      <c r="J142" s="41">
        <v>52.4</v>
      </c>
      <c r="K142" s="112">
        <v>111</v>
      </c>
      <c r="L142" s="117">
        <v>2.2200000000000002</v>
      </c>
    </row>
    <row r="143" spans="1:12" ht="14.4">
      <c r="A143" s="23"/>
      <c r="B143" s="15"/>
      <c r="C143" s="11"/>
      <c r="D143" s="7" t="s">
        <v>24</v>
      </c>
      <c r="E143" s="40" t="s">
        <v>47</v>
      </c>
      <c r="F143" s="41">
        <v>136</v>
      </c>
      <c r="G143" s="41">
        <v>0.8</v>
      </c>
      <c r="H143" s="41">
        <v>0.2</v>
      </c>
      <c r="I143" s="41">
        <v>7.5</v>
      </c>
      <c r="J143" s="41">
        <v>38</v>
      </c>
      <c r="K143" s="112">
        <v>82</v>
      </c>
      <c r="L143" s="117">
        <v>30.06</v>
      </c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112"/>
      <c r="L144" s="117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112"/>
      <c r="L145" s="117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566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113"/>
      <c r="L146" s="118">
        <f t="shared" ref="L146" si="71">SUM(L139:L145)</f>
        <v>103.28</v>
      </c>
    </row>
    <row r="147" spans="1:12" ht="14.4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94" t="s">
        <v>67</v>
      </c>
      <c r="F147" s="95">
        <v>60</v>
      </c>
      <c r="G147" s="95">
        <v>0.66</v>
      </c>
      <c r="H147" s="95">
        <v>0.12</v>
      </c>
      <c r="I147" s="95">
        <v>2.2799999999999998</v>
      </c>
      <c r="J147" s="96">
        <v>14.4</v>
      </c>
      <c r="K147" s="127">
        <v>148</v>
      </c>
      <c r="L147" s="117">
        <v>5.34</v>
      </c>
    </row>
    <row r="148" spans="1:12" ht="14.4">
      <c r="A148" s="23"/>
      <c r="B148" s="15"/>
      <c r="C148" s="11"/>
      <c r="D148" s="7" t="s">
        <v>27</v>
      </c>
      <c r="E148" s="94" t="s">
        <v>89</v>
      </c>
      <c r="F148" s="95">
        <v>250</v>
      </c>
      <c r="G148" s="95">
        <v>1.83</v>
      </c>
      <c r="H148" s="95">
        <v>5</v>
      </c>
      <c r="I148" s="95">
        <v>10.65</v>
      </c>
      <c r="J148" s="96">
        <v>95</v>
      </c>
      <c r="K148" s="127">
        <v>128</v>
      </c>
      <c r="L148" s="117">
        <v>12.48</v>
      </c>
    </row>
    <row r="149" spans="1:12" ht="14.4">
      <c r="A149" s="23"/>
      <c r="B149" s="15"/>
      <c r="C149" s="11"/>
      <c r="D149" s="7" t="s">
        <v>28</v>
      </c>
      <c r="E149" s="94" t="s">
        <v>102</v>
      </c>
      <c r="F149" s="95">
        <v>240</v>
      </c>
      <c r="G149" s="95">
        <v>13.3</v>
      </c>
      <c r="H149" s="95">
        <v>12.7</v>
      </c>
      <c r="I149" s="95">
        <v>4</v>
      </c>
      <c r="J149" s="96">
        <v>325.5</v>
      </c>
      <c r="K149" s="127">
        <v>325</v>
      </c>
      <c r="L149" s="117">
        <v>74.83</v>
      </c>
    </row>
    <row r="150" spans="1:12" ht="14.4">
      <c r="A150" s="23"/>
      <c r="B150" s="15"/>
      <c r="C150" s="11"/>
      <c r="D150" s="7" t="s">
        <v>29</v>
      </c>
      <c r="E150" s="93"/>
      <c r="F150" s="93"/>
      <c r="G150" s="93"/>
      <c r="H150" s="93"/>
      <c r="I150" s="93"/>
      <c r="J150" s="93"/>
      <c r="K150" s="128"/>
      <c r="L150" s="117"/>
    </row>
    <row r="151" spans="1:12" ht="14.4">
      <c r="A151" s="23"/>
      <c r="B151" s="15"/>
      <c r="C151" s="11"/>
      <c r="D151" s="7" t="s">
        <v>30</v>
      </c>
      <c r="E151" s="97" t="s">
        <v>45</v>
      </c>
      <c r="F151" s="95">
        <v>200</v>
      </c>
      <c r="G151" s="95">
        <v>0.25</v>
      </c>
      <c r="H151" s="95">
        <v>0.05</v>
      </c>
      <c r="I151" s="95">
        <v>6.61</v>
      </c>
      <c r="J151" s="96">
        <v>27.9</v>
      </c>
      <c r="K151" s="129" t="s">
        <v>73</v>
      </c>
      <c r="L151" s="117">
        <v>1.1200000000000001</v>
      </c>
    </row>
    <row r="152" spans="1:12" ht="14.4">
      <c r="A152" s="23"/>
      <c r="B152" s="15"/>
      <c r="C152" s="11"/>
      <c r="D152" s="7" t="s">
        <v>31</v>
      </c>
      <c r="E152" s="98" t="s">
        <v>71</v>
      </c>
      <c r="F152" s="95">
        <v>20</v>
      </c>
      <c r="G152" s="95">
        <v>1.6</v>
      </c>
      <c r="H152" s="95">
        <v>0.2</v>
      </c>
      <c r="I152" s="95">
        <v>9.8000000000000007</v>
      </c>
      <c r="J152" s="96">
        <v>47.47</v>
      </c>
      <c r="K152" s="129">
        <v>111</v>
      </c>
      <c r="L152" s="117">
        <v>2.2200000000000002</v>
      </c>
    </row>
    <row r="153" spans="1:12" ht="14.4">
      <c r="A153" s="23"/>
      <c r="B153" s="15"/>
      <c r="C153" s="11"/>
      <c r="D153" s="7" t="s">
        <v>32</v>
      </c>
      <c r="E153" s="97" t="s">
        <v>72</v>
      </c>
      <c r="F153" s="95">
        <v>30</v>
      </c>
      <c r="G153" s="95">
        <v>2</v>
      </c>
      <c r="H153" s="95">
        <v>0.4</v>
      </c>
      <c r="I153" s="95">
        <v>11.9</v>
      </c>
      <c r="J153" s="96">
        <v>58.7</v>
      </c>
      <c r="K153" s="129">
        <v>110</v>
      </c>
      <c r="L153" s="117">
        <v>1.95</v>
      </c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112"/>
      <c r="L154" s="117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112"/>
      <c r="L155" s="117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19.64</v>
      </c>
      <c r="H156" s="19">
        <f t="shared" si="72"/>
        <v>18.47</v>
      </c>
      <c r="I156" s="19">
        <f t="shared" si="72"/>
        <v>45.24</v>
      </c>
      <c r="J156" s="19">
        <f t="shared" si="72"/>
        <v>568.97</v>
      </c>
      <c r="K156" s="113"/>
      <c r="L156" s="118">
        <f t="shared" ref="L156" si="73">SUM(L147:L155)</f>
        <v>97.940000000000012</v>
      </c>
    </row>
    <row r="157" spans="1:12" ht="14.4">
      <c r="A157" s="28">
        <f>A139</f>
        <v>2</v>
      </c>
      <c r="B157" s="29">
        <f>B139</f>
        <v>3</v>
      </c>
      <c r="C157" s="151" t="s">
        <v>4</v>
      </c>
      <c r="D157" s="152"/>
      <c r="E157" s="30"/>
      <c r="F157" s="31">
        <f>F146+F156</f>
        <v>1366</v>
      </c>
      <c r="G157" s="31">
        <f t="shared" ref="G157" si="74">G146+G156</f>
        <v>39.94</v>
      </c>
      <c r="H157" s="31">
        <f t="shared" ref="H157" si="75">H146+H156</f>
        <v>44.25</v>
      </c>
      <c r="I157" s="31">
        <f t="shared" ref="I157" si="76">I146+I156</f>
        <v>101.02000000000001</v>
      </c>
      <c r="J157" s="31">
        <f t="shared" ref="J157:L157" si="77">J146+J156</f>
        <v>1039.3699999999999</v>
      </c>
      <c r="K157" s="115"/>
      <c r="L157" s="119">
        <f t="shared" si="77"/>
        <v>201.22000000000003</v>
      </c>
    </row>
    <row r="158" spans="1:12" ht="14.4">
      <c r="A158" s="20">
        <v>2</v>
      </c>
      <c r="B158" s="21">
        <v>4</v>
      </c>
      <c r="C158" s="22" t="s">
        <v>20</v>
      </c>
      <c r="D158" s="22" t="s">
        <v>21</v>
      </c>
      <c r="E158" s="38" t="s">
        <v>63</v>
      </c>
      <c r="F158" s="39">
        <v>100</v>
      </c>
      <c r="G158" s="39">
        <v>16.2</v>
      </c>
      <c r="H158" s="39">
        <v>12</v>
      </c>
      <c r="I158" s="39">
        <v>0.3</v>
      </c>
      <c r="J158" s="39">
        <v>174</v>
      </c>
      <c r="K158" s="111">
        <v>366</v>
      </c>
      <c r="L158" s="116">
        <v>68.41</v>
      </c>
    </row>
    <row r="159" spans="1:12" ht="14.4">
      <c r="A159" s="23"/>
      <c r="B159" s="15"/>
      <c r="C159" s="11"/>
      <c r="D159" s="7" t="s">
        <v>21</v>
      </c>
      <c r="E159" s="50" t="s">
        <v>64</v>
      </c>
      <c r="F159" s="51">
        <v>150</v>
      </c>
      <c r="G159" s="51">
        <v>5.55</v>
      </c>
      <c r="H159" s="51">
        <v>4.95</v>
      </c>
      <c r="I159" s="51">
        <v>29.55</v>
      </c>
      <c r="J159" s="51">
        <v>184.5</v>
      </c>
      <c r="K159" s="130">
        <v>256</v>
      </c>
      <c r="L159" s="132">
        <v>10.16</v>
      </c>
    </row>
    <row r="160" spans="1:12" ht="14.4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112"/>
      <c r="L160" s="117"/>
    </row>
    <row r="161" spans="1:12" ht="14.4">
      <c r="A161" s="23"/>
      <c r="B161" s="15"/>
      <c r="C161" s="11"/>
      <c r="D161" s="7" t="s">
        <v>22</v>
      </c>
      <c r="E161" s="40" t="s">
        <v>41</v>
      </c>
      <c r="F161" s="41">
        <v>200</v>
      </c>
      <c r="G161" s="41">
        <v>2.8</v>
      </c>
      <c r="H161" s="41">
        <v>2.5</v>
      </c>
      <c r="I161" s="41">
        <v>13.6</v>
      </c>
      <c r="J161" s="41">
        <v>88</v>
      </c>
      <c r="K161" s="112">
        <v>465</v>
      </c>
      <c r="L161" s="117">
        <v>10.52</v>
      </c>
    </row>
    <row r="162" spans="1:12" ht="14.4">
      <c r="A162" s="23"/>
      <c r="B162" s="15"/>
      <c r="C162" s="11"/>
      <c r="D162" s="7" t="s">
        <v>23</v>
      </c>
      <c r="E162" s="40" t="s">
        <v>46</v>
      </c>
      <c r="F162" s="41">
        <v>20</v>
      </c>
      <c r="G162" s="41">
        <v>1.5</v>
      </c>
      <c r="H162" s="41">
        <v>0.57999999999999996</v>
      </c>
      <c r="I162" s="41">
        <v>10.28</v>
      </c>
      <c r="J162" s="41">
        <v>52.4</v>
      </c>
      <c r="K162" s="112">
        <v>111</v>
      </c>
      <c r="L162" s="117">
        <v>2.2200000000000002</v>
      </c>
    </row>
    <row r="163" spans="1:12" ht="14.4">
      <c r="A163" s="23"/>
      <c r="B163" s="15"/>
      <c r="C163" s="11"/>
      <c r="D163" s="7" t="s">
        <v>24</v>
      </c>
      <c r="E163" s="40" t="s">
        <v>55</v>
      </c>
      <c r="F163" s="41">
        <v>150</v>
      </c>
      <c r="G163" s="41">
        <v>0.9</v>
      </c>
      <c r="H163" s="41">
        <v>0.2</v>
      </c>
      <c r="I163" s="41">
        <v>8.1</v>
      </c>
      <c r="J163" s="41">
        <v>49.2</v>
      </c>
      <c r="K163" s="112">
        <v>82</v>
      </c>
      <c r="L163" s="117">
        <v>25.35</v>
      </c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112"/>
      <c r="L164" s="117"/>
    </row>
    <row r="165" spans="1:12" ht="14.4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112"/>
      <c r="L165" s="117"/>
    </row>
    <row r="166" spans="1:12" ht="14.4">
      <c r="A166" s="24"/>
      <c r="B166" s="17"/>
      <c r="C166" s="8"/>
      <c r="D166" s="18" t="s">
        <v>33</v>
      </c>
      <c r="E166" s="9"/>
      <c r="F166" s="19">
        <f>SUM(F158:F165)</f>
        <v>620</v>
      </c>
      <c r="G166" s="19">
        <f t="shared" ref="G166:J166" si="78">SUM(G158:G165)</f>
        <v>26.95</v>
      </c>
      <c r="H166" s="19">
        <f t="shared" si="78"/>
        <v>20.229999999999997</v>
      </c>
      <c r="I166" s="19">
        <f t="shared" si="78"/>
        <v>61.830000000000005</v>
      </c>
      <c r="J166" s="19">
        <f t="shared" si="78"/>
        <v>548.1</v>
      </c>
      <c r="K166" s="113"/>
      <c r="L166" s="118">
        <f t="shared" ref="L166" si="79">SUM(L158:L165)</f>
        <v>116.66</v>
      </c>
    </row>
    <row r="167" spans="1:12" ht="14.4">
      <c r="A167" s="25">
        <f>A158</f>
        <v>2</v>
      </c>
      <c r="B167" s="13">
        <f>B158</f>
        <v>4</v>
      </c>
      <c r="C167" s="10" t="s">
        <v>25</v>
      </c>
      <c r="D167" s="7" t="s">
        <v>26</v>
      </c>
      <c r="E167" s="99" t="s">
        <v>103</v>
      </c>
      <c r="F167" s="100">
        <v>60</v>
      </c>
      <c r="G167" s="100">
        <v>0.87</v>
      </c>
      <c r="H167" s="100">
        <v>3.6</v>
      </c>
      <c r="I167" s="100">
        <v>5.04</v>
      </c>
      <c r="J167" s="101">
        <v>56.4</v>
      </c>
      <c r="K167" s="131">
        <v>1</v>
      </c>
      <c r="L167" s="117">
        <v>3.75</v>
      </c>
    </row>
    <row r="168" spans="1:12" ht="14.4">
      <c r="A168" s="23"/>
      <c r="B168" s="15"/>
      <c r="C168" s="11"/>
      <c r="D168" s="7" t="s">
        <v>27</v>
      </c>
      <c r="E168" s="102" t="s">
        <v>75</v>
      </c>
      <c r="F168" s="100">
        <v>250</v>
      </c>
      <c r="G168" s="100">
        <v>2.2999999999999998</v>
      </c>
      <c r="H168" s="100">
        <v>4.25</v>
      </c>
      <c r="I168" s="100">
        <v>15.125</v>
      </c>
      <c r="J168" s="101">
        <v>108</v>
      </c>
      <c r="K168" s="131">
        <v>144</v>
      </c>
      <c r="L168" s="117">
        <v>12.9</v>
      </c>
    </row>
    <row r="169" spans="1:12" ht="14.4">
      <c r="A169" s="23"/>
      <c r="B169" s="15"/>
      <c r="C169" s="11"/>
      <c r="D169" s="7" t="s">
        <v>28</v>
      </c>
      <c r="E169" s="99" t="s">
        <v>104</v>
      </c>
      <c r="F169" s="100">
        <v>90</v>
      </c>
      <c r="G169" s="100">
        <v>17</v>
      </c>
      <c r="H169" s="100">
        <v>5</v>
      </c>
      <c r="I169" s="100">
        <v>14</v>
      </c>
      <c r="J169" s="100">
        <v>173</v>
      </c>
      <c r="K169" s="131">
        <v>357</v>
      </c>
      <c r="L169" s="117">
        <v>35.119999999999997</v>
      </c>
    </row>
    <row r="170" spans="1:12" ht="14.4">
      <c r="A170" s="23"/>
      <c r="B170" s="15"/>
      <c r="C170" s="11"/>
      <c r="D170" s="7" t="s">
        <v>29</v>
      </c>
      <c r="E170" s="102" t="s">
        <v>90</v>
      </c>
      <c r="F170" s="100">
        <v>180</v>
      </c>
      <c r="G170" s="100">
        <v>4.7699999999999996</v>
      </c>
      <c r="H170" s="100">
        <v>12.15</v>
      </c>
      <c r="I170" s="100">
        <v>22.66</v>
      </c>
      <c r="J170" s="100">
        <v>217.8</v>
      </c>
      <c r="K170" s="131">
        <v>377</v>
      </c>
      <c r="L170" s="117">
        <v>12.19</v>
      </c>
    </row>
    <row r="171" spans="1:12" ht="14.4">
      <c r="A171" s="23"/>
      <c r="B171" s="15"/>
      <c r="C171" s="11"/>
      <c r="D171" s="7" t="s">
        <v>30</v>
      </c>
      <c r="E171" s="103" t="s">
        <v>87</v>
      </c>
      <c r="F171" s="100">
        <v>200</v>
      </c>
      <c r="G171" s="100">
        <v>0.6</v>
      </c>
      <c r="H171" s="100">
        <v>0.1</v>
      </c>
      <c r="I171" s="100">
        <v>20.100000000000001</v>
      </c>
      <c r="J171" s="101">
        <v>84</v>
      </c>
      <c r="K171" s="131">
        <v>495</v>
      </c>
      <c r="L171" s="117">
        <v>3.55</v>
      </c>
    </row>
    <row r="172" spans="1:12" ht="14.4">
      <c r="A172" s="23"/>
      <c r="B172" s="15"/>
      <c r="C172" s="11"/>
      <c r="D172" s="7" t="s">
        <v>31</v>
      </c>
      <c r="E172" s="104" t="s">
        <v>71</v>
      </c>
      <c r="F172" s="100">
        <v>20</v>
      </c>
      <c r="G172" s="100">
        <v>1.6</v>
      </c>
      <c r="H172" s="100">
        <v>0.2</v>
      </c>
      <c r="I172" s="100">
        <v>9.8000000000000007</v>
      </c>
      <c r="J172" s="101">
        <v>47.47</v>
      </c>
      <c r="K172" s="131">
        <v>111</v>
      </c>
      <c r="L172" s="117">
        <v>2.2200000000000002</v>
      </c>
    </row>
    <row r="173" spans="1:12" ht="14.4">
      <c r="A173" s="23"/>
      <c r="B173" s="15"/>
      <c r="C173" s="11"/>
      <c r="D173" s="7" t="s">
        <v>32</v>
      </c>
      <c r="E173" s="103" t="s">
        <v>72</v>
      </c>
      <c r="F173" s="100">
        <v>30</v>
      </c>
      <c r="G173" s="100">
        <v>2</v>
      </c>
      <c r="H173" s="100">
        <v>0.4</v>
      </c>
      <c r="I173" s="100">
        <v>11.9</v>
      </c>
      <c r="J173" s="101">
        <v>58.7</v>
      </c>
      <c r="K173" s="131">
        <v>110</v>
      </c>
      <c r="L173" s="117">
        <v>1.9</v>
      </c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112"/>
      <c r="L174" s="117"/>
    </row>
    <row r="175" spans="1:12" ht="14.4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112"/>
      <c r="L175" s="117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830</v>
      </c>
      <c r="G176" s="19">
        <f t="shared" ref="G176:J176" si="80">SUM(G167:G175)</f>
        <v>29.140000000000004</v>
      </c>
      <c r="H176" s="19">
        <f t="shared" si="80"/>
        <v>25.7</v>
      </c>
      <c r="I176" s="19">
        <f t="shared" si="80"/>
        <v>98.625000000000014</v>
      </c>
      <c r="J176" s="19">
        <f t="shared" si="80"/>
        <v>745.37000000000012</v>
      </c>
      <c r="K176" s="113"/>
      <c r="L176" s="118">
        <f t="shared" ref="L176" si="81">SUM(L167:L175)</f>
        <v>71.63</v>
      </c>
    </row>
    <row r="177" spans="1:12" ht="14.4">
      <c r="A177" s="28">
        <f>A158</f>
        <v>2</v>
      </c>
      <c r="B177" s="29">
        <f>B158</f>
        <v>4</v>
      </c>
      <c r="C177" s="151" t="s">
        <v>4</v>
      </c>
      <c r="D177" s="152"/>
      <c r="E177" s="30"/>
      <c r="F177" s="31">
        <f>F166+F176</f>
        <v>1450</v>
      </c>
      <c r="G177" s="31">
        <f t="shared" ref="G177" si="82">G166+G176</f>
        <v>56.09</v>
      </c>
      <c r="H177" s="31">
        <f t="shared" ref="H177" si="83">H166+H176</f>
        <v>45.929999999999993</v>
      </c>
      <c r="I177" s="31">
        <f t="shared" ref="I177" si="84">I166+I176</f>
        <v>160.45500000000001</v>
      </c>
      <c r="J177" s="31">
        <f t="shared" ref="J177:L177" si="85">J166+J176</f>
        <v>1293.4700000000003</v>
      </c>
      <c r="K177" s="115"/>
      <c r="L177" s="119">
        <f t="shared" si="85"/>
        <v>188.29</v>
      </c>
    </row>
    <row r="178" spans="1:12" ht="14.4">
      <c r="A178" s="20">
        <v>2</v>
      </c>
      <c r="B178" s="21">
        <v>5</v>
      </c>
      <c r="C178" s="22" t="s">
        <v>20</v>
      </c>
      <c r="D178" s="5" t="s">
        <v>21</v>
      </c>
      <c r="E178" s="38" t="s">
        <v>48</v>
      </c>
      <c r="F178" s="39">
        <v>180</v>
      </c>
      <c r="G178" s="39">
        <v>2.7</v>
      </c>
      <c r="H178" s="39">
        <v>3.6</v>
      </c>
      <c r="I178" s="39">
        <v>28.3</v>
      </c>
      <c r="J178" s="39">
        <v>208.43</v>
      </c>
      <c r="K178" s="111">
        <v>217</v>
      </c>
      <c r="L178" s="134">
        <v>17.7</v>
      </c>
    </row>
    <row r="179" spans="1:12" ht="14.4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112"/>
      <c r="L179" s="135"/>
    </row>
    <row r="180" spans="1:12" ht="14.4">
      <c r="A180" s="23"/>
      <c r="B180" s="15"/>
      <c r="C180" s="11"/>
      <c r="D180" s="7" t="s">
        <v>22</v>
      </c>
      <c r="E180" s="40" t="s">
        <v>45</v>
      </c>
      <c r="F180" s="41">
        <v>200</v>
      </c>
      <c r="G180" s="41">
        <v>0.3</v>
      </c>
      <c r="H180" s="41">
        <v>0.1</v>
      </c>
      <c r="I180" s="41">
        <v>9.5</v>
      </c>
      <c r="J180" s="41">
        <v>40</v>
      </c>
      <c r="K180" s="112">
        <v>459</v>
      </c>
      <c r="L180" s="135">
        <v>2.13</v>
      </c>
    </row>
    <row r="181" spans="1:12" ht="14.4">
      <c r="A181" s="23"/>
      <c r="B181" s="15"/>
      <c r="C181" s="11"/>
      <c r="D181" s="7" t="s">
        <v>23</v>
      </c>
      <c r="E181" s="40" t="s">
        <v>46</v>
      </c>
      <c r="F181" s="41">
        <v>30</v>
      </c>
      <c r="G181" s="41">
        <v>1.5</v>
      </c>
      <c r="H181" s="41">
        <v>0.57999999999999996</v>
      </c>
      <c r="I181" s="41">
        <v>10.28</v>
      </c>
      <c r="J181" s="41">
        <v>52.4</v>
      </c>
      <c r="K181" s="112">
        <v>111</v>
      </c>
      <c r="L181" s="135">
        <v>3.33</v>
      </c>
    </row>
    <row r="182" spans="1:12" ht="14.4">
      <c r="A182" s="23"/>
      <c r="B182" s="15"/>
      <c r="C182" s="11"/>
      <c r="D182" s="7" t="s">
        <v>24</v>
      </c>
      <c r="E182" s="40" t="s">
        <v>66</v>
      </c>
      <c r="F182" s="41">
        <v>143</v>
      </c>
      <c r="G182" s="41">
        <v>1.8</v>
      </c>
      <c r="H182" s="41">
        <v>0.6</v>
      </c>
      <c r="I182" s="41">
        <v>22.08</v>
      </c>
      <c r="J182" s="41">
        <v>96</v>
      </c>
      <c r="K182" s="112">
        <v>82</v>
      </c>
      <c r="L182" s="135">
        <v>27.89</v>
      </c>
    </row>
    <row r="183" spans="1:12" ht="14.4">
      <c r="A183" s="23"/>
      <c r="B183" s="15"/>
      <c r="C183" s="11"/>
      <c r="D183" s="6" t="s">
        <v>52</v>
      </c>
      <c r="E183" s="40" t="s">
        <v>65</v>
      </c>
      <c r="F183" s="41">
        <v>10</v>
      </c>
      <c r="G183" s="41">
        <v>0.16</v>
      </c>
      <c r="H183" s="41">
        <v>7.2</v>
      </c>
      <c r="I183" s="41">
        <v>0.13</v>
      </c>
      <c r="J183" s="41">
        <v>73.180000000000007</v>
      </c>
      <c r="K183" s="112">
        <v>79</v>
      </c>
      <c r="L183" s="135">
        <v>11.07</v>
      </c>
    </row>
    <row r="184" spans="1:12" ht="14.4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112"/>
      <c r="L184" s="135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563</v>
      </c>
      <c r="G185" s="19">
        <f>SUM(G178:G184)</f>
        <v>6.46</v>
      </c>
      <c r="H185" s="19">
        <f t="shared" ref="H185:J185" si="86">SUM(H178:H184)</f>
        <v>12.08</v>
      </c>
      <c r="I185" s="19">
        <f t="shared" si="86"/>
        <v>70.289999999999992</v>
      </c>
      <c r="J185" s="19">
        <f t="shared" si="86"/>
        <v>470.01</v>
      </c>
      <c r="K185" s="113"/>
      <c r="L185" s="136">
        <f t="shared" ref="L185" si="87">SUM(L178:L184)</f>
        <v>62.12</v>
      </c>
    </row>
    <row r="186" spans="1:12" ht="14.4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105" t="s">
        <v>53</v>
      </c>
      <c r="F186" s="106">
        <v>60</v>
      </c>
      <c r="G186" s="106">
        <v>0.4</v>
      </c>
      <c r="H186" s="106">
        <v>0.06</v>
      </c>
      <c r="I186" s="106">
        <v>1.1399999999999999</v>
      </c>
      <c r="J186" s="107">
        <v>6.6</v>
      </c>
      <c r="K186" s="133">
        <v>148</v>
      </c>
      <c r="L186" s="135">
        <v>5.0999999999999996</v>
      </c>
    </row>
    <row r="187" spans="1:12" ht="14.4">
      <c r="A187" s="23"/>
      <c r="B187" s="15"/>
      <c r="C187" s="11"/>
      <c r="D187" s="7" t="s">
        <v>27</v>
      </c>
      <c r="E187" s="105" t="s">
        <v>105</v>
      </c>
      <c r="F187" s="106">
        <v>250</v>
      </c>
      <c r="G187" s="106">
        <v>1.75</v>
      </c>
      <c r="H187" s="106">
        <v>4.8899999999999997</v>
      </c>
      <c r="I187" s="106">
        <v>8.49</v>
      </c>
      <c r="J187" s="107">
        <v>84.75</v>
      </c>
      <c r="K187" s="133">
        <v>187</v>
      </c>
      <c r="L187" s="135">
        <v>12.07</v>
      </c>
    </row>
    <row r="188" spans="1:12" ht="14.4">
      <c r="A188" s="23"/>
      <c r="B188" s="15"/>
      <c r="C188" s="11"/>
      <c r="D188" s="7" t="s">
        <v>29</v>
      </c>
      <c r="E188" s="108" t="s">
        <v>106</v>
      </c>
      <c r="F188" s="106">
        <v>150</v>
      </c>
      <c r="G188" s="106">
        <v>3.6</v>
      </c>
      <c r="H188" s="106">
        <v>4.82</v>
      </c>
      <c r="I188" s="106">
        <v>36.44</v>
      </c>
      <c r="J188" s="106">
        <v>203.5</v>
      </c>
      <c r="K188" s="133" t="s">
        <v>109</v>
      </c>
      <c r="L188" s="135">
        <v>10.08</v>
      </c>
    </row>
    <row r="189" spans="1:12" ht="14.4">
      <c r="A189" s="23"/>
      <c r="B189" s="15"/>
      <c r="C189" s="11"/>
      <c r="D189" s="53" t="s">
        <v>28</v>
      </c>
      <c r="E189" s="105" t="s">
        <v>107</v>
      </c>
      <c r="F189" s="106">
        <v>100</v>
      </c>
      <c r="G189" s="106">
        <v>28.6</v>
      </c>
      <c r="H189" s="106">
        <v>34.08</v>
      </c>
      <c r="I189" s="106">
        <v>15.46</v>
      </c>
      <c r="J189" s="106">
        <v>388</v>
      </c>
      <c r="K189" s="133">
        <v>58</v>
      </c>
      <c r="L189" s="135">
        <v>52.09</v>
      </c>
    </row>
    <row r="190" spans="1:12" ht="14.4">
      <c r="A190" s="23"/>
      <c r="B190" s="15"/>
      <c r="C190" s="11"/>
      <c r="D190" s="7" t="s">
        <v>30</v>
      </c>
      <c r="E190" s="105" t="s">
        <v>108</v>
      </c>
      <c r="F190" s="106">
        <v>200</v>
      </c>
      <c r="G190" s="106">
        <v>1.4</v>
      </c>
      <c r="H190" s="106">
        <v>0</v>
      </c>
      <c r="I190" s="106">
        <v>29</v>
      </c>
      <c r="J190" s="107">
        <v>122</v>
      </c>
      <c r="K190" s="133">
        <v>503</v>
      </c>
      <c r="L190" s="135">
        <v>4.5599999999999996</v>
      </c>
    </row>
    <row r="191" spans="1:12" ht="14.4">
      <c r="A191" s="23"/>
      <c r="B191" s="15"/>
      <c r="C191" s="11"/>
      <c r="D191" s="7" t="s">
        <v>31</v>
      </c>
      <c r="E191" s="109" t="s">
        <v>71</v>
      </c>
      <c r="F191" s="106">
        <v>20</v>
      </c>
      <c r="G191" s="106">
        <v>1.6</v>
      </c>
      <c r="H191" s="106">
        <v>0.2</v>
      </c>
      <c r="I191" s="106">
        <v>9.8000000000000007</v>
      </c>
      <c r="J191" s="107">
        <v>47.47</v>
      </c>
      <c r="K191" s="133">
        <v>111</v>
      </c>
      <c r="L191" s="135">
        <v>2.2200000000000002</v>
      </c>
    </row>
    <row r="192" spans="1:12" ht="14.4">
      <c r="A192" s="23"/>
      <c r="B192" s="15"/>
      <c r="C192" s="11"/>
      <c r="D192" s="7" t="s">
        <v>32</v>
      </c>
      <c r="E192" s="110" t="s">
        <v>72</v>
      </c>
      <c r="F192" s="106">
        <v>30</v>
      </c>
      <c r="G192" s="106">
        <v>2</v>
      </c>
      <c r="H192" s="106">
        <v>0.4</v>
      </c>
      <c r="I192" s="106">
        <v>11.9</v>
      </c>
      <c r="J192" s="107">
        <v>58.7</v>
      </c>
      <c r="K192" s="133">
        <v>110</v>
      </c>
      <c r="L192" s="135">
        <v>1.95</v>
      </c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12"/>
      <c r="L193" s="135"/>
    </row>
    <row r="194" spans="1:12" ht="14.4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112"/>
      <c r="L194" s="135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810</v>
      </c>
      <c r="G195" s="19">
        <f t="shared" ref="G195:J195" si="88">SUM(G186:G194)</f>
        <v>39.35</v>
      </c>
      <c r="H195" s="19">
        <f t="shared" si="88"/>
        <v>44.449999999999996</v>
      </c>
      <c r="I195" s="19">
        <f t="shared" si="88"/>
        <v>112.23</v>
      </c>
      <c r="J195" s="19">
        <f t="shared" si="88"/>
        <v>911.0200000000001</v>
      </c>
      <c r="K195" s="113"/>
      <c r="L195" s="136">
        <f t="shared" ref="L195" si="89">SUM(L186:L194)</f>
        <v>88.070000000000007</v>
      </c>
    </row>
    <row r="196" spans="1:12" ht="14.4">
      <c r="A196" s="28">
        <f>A178</f>
        <v>2</v>
      </c>
      <c r="B196" s="29">
        <f>B178</f>
        <v>5</v>
      </c>
      <c r="C196" s="151" t="s">
        <v>4</v>
      </c>
      <c r="D196" s="152"/>
      <c r="E196" s="30"/>
      <c r="F196" s="31">
        <f>F185+F195</f>
        <v>1373</v>
      </c>
      <c r="G196" s="31">
        <f t="shared" ref="G196" si="90">G185+G195</f>
        <v>45.81</v>
      </c>
      <c r="H196" s="31">
        <f t="shared" ref="H196" si="91">H185+H195</f>
        <v>56.529999999999994</v>
      </c>
      <c r="I196" s="31">
        <f t="shared" ref="I196" si="92">I185+I195</f>
        <v>182.51999999999998</v>
      </c>
      <c r="J196" s="31">
        <f t="shared" ref="J196:L196" si="93">J185+J195</f>
        <v>1381.0300000000002</v>
      </c>
      <c r="K196" s="115"/>
      <c r="L196" s="137">
        <f t="shared" si="93"/>
        <v>150.19</v>
      </c>
    </row>
    <row r="197" spans="1:12">
      <c r="A197" s="26"/>
      <c r="B197" s="27"/>
      <c r="C197" s="153" t="s">
        <v>5</v>
      </c>
      <c r="D197" s="153"/>
      <c r="E197" s="153"/>
      <c r="F197" s="33">
        <f>(F24+F43+F62+F81+F100+F119+F138+F157+F177+F196)/(IF(F24=0,0,1)+IF(F43=0,0,1)+IF(F62=0,0,1)+IF(F81=0,0,1)+IF(F100=0,0,1)+IF(F119=0,0,1)+IF(F138=0,0,1)+IF(F157=0,0,1)+IF(F177=0,0,1)+IF(F196=0,0,1))</f>
        <v>1366.6</v>
      </c>
      <c r="G197" s="33">
        <f t="shared" ref="G197:J197" si="94">(G24+G43+G62+G81+G100+G119+G138+G157+G177+G196)/(IF(G24=0,0,1)+IF(G43=0,0,1)+IF(G62=0,0,1)+IF(G81=0,0,1)+IF(G100=0,0,1)+IF(G119=0,0,1)+IF(G138=0,0,1)+IF(G157=0,0,1)+IF(G177=0,0,1)+IF(G196=0,0,1))</f>
        <v>47.336999999999996</v>
      </c>
      <c r="H197" s="33">
        <f t="shared" si="94"/>
        <v>42.95</v>
      </c>
      <c r="I197" s="33">
        <f t="shared" si="94"/>
        <v>151.405</v>
      </c>
      <c r="J197" s="33">
        <f t="shared" si="94"/>
        <v>1227.5150000000003</v>
      </c>
      <c r="K197" s="33"/>
      <c r="L197" s="33">
        <f t="shared" ref="L197" si="95">(L24+L43+L62+L81+L100+L119+L138+L157+L177+L196)/(IF(L24=0,0,1)+IF(L43=0,0,1)+IF(L62=0,0,1)+IF(L81=0,0,1)+IF(L100=0,0,1)+IF(L119=0,0,1)+IF(L138=0,0,1)+IF(L157=0,0,1)+IF(L177=0,0,1)+IF(L196=0,0,1))</f>
        <v>161.50299999999999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</cp:lastModifiedBy>
  <dcterms:created xsi:type="dcterms:W3CDTF">2022-05-16T14:23:56Z</dcterms:created>
  <dcterms:modified xsi:type="dcterms:W3CDTF">2024-09-03T13:59:15Z</dcterms:modified>
</cp:coreProperties>
</file>